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9256D23A-A120-4AAE-B8E8-BFE0E833D2FE}" xr6:coauthVersionLast="45" xr6:coauthVersionMax="45" xr10:uidLastSave="{00000000-0000-0000-0000-000000000000}"/>
  <bookViews>
    <workbookView xWindow="-110" yWindow="-110" windowWidth="22780" windowHeight="14660" xr2:uid="{404A4D5C-5A6A-4F7E-8D9C-91035BECC4B3}"/>
  </bookViews>
  <sheets>
    <sheet name=" Data " sheetId="1" r:id="rId1"/>
    <sheet name="Questions" sheetId="3" r:id="rId2"/>
    <sheet name="Sparklines" sheetId="5" r:id="rId3"/>
    <sheet name="PivotChart" sheetId="4" r:id="rId4"/>
    <sheet name="LINEST and LOGEST" sheetId="6" r:id="rId5"/>
    <sheet name="Solver" sheetId="8" r:id="rId6"/>
  </sheets>
  <definedNames>
    <definedName name="solver_cvg" localSheetId="5" hidden="1">0.0001</definedName>
    <definedName name="solver_drv" localSheetId="5" hidden="1">2</definedName>
    <definedName name="solver_eng" localSheetId="5" hidden="1">2</definedName>
    <definedName name="solver_est" localSheetId="5" hidden="1">1</definedName>
    <definedName name="solver_itr" localSheetId="5" hidden="1">2147483647</definedName>
    <definedName name="solver_lhs1" localSheetId="5" hidden="1">Solver!$B$4</definedName>
    <definedName name="solver_lhs2" localSheetId="5" hidden="1">Solver!$B$8</definedName>
    <definedName name="solver_lhs3" localSheetId="5" hidden="1">Solver!$B$4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od" localSheetId="5" hidden="1">2147483647</definedName>
    <definedName name="solver_num" localSheetId="5" hidden="1">0</definedName>
    <definedName name="solver_nwt" localSheetId="5" hidden="1">1</definedName>
    <definedName name="solver_pre" localSheetId="5" hidden="1">0.000001</definedName>
    <definedName name="solver_rbv" localSheetId="5" hidden="1">2</definedName>
    <definedName name="solver_rel1" localSheetId="5" hidden="1">1</definedName>
    <definedName name="solver_rel2" localSheetId="5" hidden="1">1</definedName>
    <definedName name="solver_rel3" localSheetId="5" hidden="1">1</definedName>
    <definedName name="solver_rhs1" localSheetId="5" hidden="1">0.25</definedName>
    <definedName name="solver_rhs2" localSheetId="5" hidden="1">800</definedName>
    <definedName name="solver_rhs3" localSheetId="5" hidden="1">0.25</definedName>
    <definedName name="solver_rlx" localSheetId="5" hidden="1">2</definedName>
    <definedName name="solver_rsd" localSheetId="5" hidden="1">0</definedName>
    <definedName name="solver_scl" localSheetId="5" hidden="1">2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91029"/>
  <pivotCaches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6" l="1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B7" i="8" l="1"/>
  <c r="B8" i="8" s="1"/>
</calcChain>
</file>

<file path=xl/sharedStrings.xml><?xml version="1.0" encoding="utf-8"?>
<sst xmlns="http://schemas.openxmlformats.org/spreadsheetml/2006/main" count="92" uniqueCount="86">
  <si>
    <t>Member ID</t>
  </si>
  <si>
    <t>Birthday</t>
  </si>
  <si>
    <t>Premium</t>
  </si>
  <si>
    <t>Claim</t>
  </si>
  <si>
    <t>Procedure(Code)</t>
  </si>
  <si>
    <t>Medical Plan(Code)</t>
  </si>
  <si>
    <t>Procedure</t>
  </si>
  <si>
    <t>Medical Plan</t>
  </si>
  <si>
    <t xml:space="preserve">Procedure Code </t>
  </si>
  <si>
    <t xml:space="preserve">Procedure </t>
  </si>
  <si>
    <t>Heart Surgery</t>
  </si>
  <si>
    <t>General Visit</t>
  </si>
  <si>
    <t>Chemotherapy</t>
  </si>
  <si>
    <t>Radiation Therapy</t>
  </si>
  <si>
    <t>X-Rays</t>
  </si>
  <si>
    <t xml:space="preserve">Ambulance </t>
  </si>
  <si>
    <t>Coronary Artery Bypass</t>
  </si>
  <si>
    <t>Back Surgery</t>
  </si>
  <si>
    <t>MRI</t>
  </si>
  <si>
    <t>Blood Test</t>
  </si>
  <si>
    <t xml:space="preserve">Medical Plan Code </t>
  </si>
  <si>
    <t>PPO</t>
  </si>
  <si>
    <t>POS</t>
  </si>
  <si>
    <t>HMO</t>
  </si>
  <si>
    <t>Sum of Claim</t>
  </si>
  <si>
    <t>Sum of Premium</t>
  </si>
  <si>
    <t>Grand Total</t>
  </si>
  <si>
    <t>Procedures</t>
  </si>
  <si>
    <t>Jan</t>
  </si>
  <si>
    <t xml:space="preserve">Feb 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</si>
  <si>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</si>
  <si>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</si>
  <si>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</si>
  <si>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</si>
  <si>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</si>
  <si>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</si>
  <si>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</si>
  <si>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</si>
  <si>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 xml:space="preserve">Nov </t>
  </si>
  <si>
    <t>Dec</t>
  </si>
  <si>
    <t>Plan</t>
  </si>
  <si>
    <t>Monthly Cost</t>
  </si>
  <si>
    <t>1</t>
  </si>
  <si>
    <t>2</t>
  </si>
  <si>
    <t>3</t>
  </si>
  <si>
    <t xml:space="preserve">Co-insurance </t>
  </si>
  <si>
    <t xml:space="preserve">Claim Filed </t>
  </si>
  <si>
    <t xml:space="preserve">Cost </t>
  </si>
  <si>
    <t xml:space="preserve">Revenue </t>
  </si>
  <si>
    <t xml:space="preserve">2. Using Conditional Formatting, highlight the HMO policies for column F (Plan 3). </t>
  </si>
  <si>
    <t>1. Using INDEX MATCH, fill in columns G and H using the tables in the Data sheet.</t>
  </si>
  <si>
    <t>3. Using Sparklines, illustrate the cost trend for each plan.</t>
  </si>
  <si>
    <t>Put your answer here.</t>
  </si>
  <si>
    <t>4. Create a PivotChart to visualize the aggregate claim and premium for each procedure using the PivotTable above.</t>
  </si>
  <si>
    <t>We have some healthcare claim data for a policyholder.</t>
  </si>
  <si>
    <t>We also have some regulations to follow:</t>
  </si>
  <si>
    <t>a. Revenue cannot exceed 800.</t>
  </si>
  <si>
    <t>b. Co-insurance cannot exceed 0.25.</t>
  </si>
  <si>
    <t>7. Using Solver, determine the new co-insurance rate that maximizes revenue while following the constraints above.</t>
  </si>
  <si>
    <t>Index</t>
  </si>
  <si>
    <t>Year Ending</t>
  </si>
  <si>
    <t>Earned Member Months</t>
  </si>
  <si>
    <t>Claim Count</t>
  </si>
  <si>
    <t>Frequency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</si>
  <si>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</si>
  <si>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</si>
  <si>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</si>
  <si>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</si>
  <si>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</si>
  <si>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</si>
  <si>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</si>
  <si>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</si>
  <si>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</si>
  <si>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</si>
  <si>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</si>
  <si>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</si>
  <si>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</si>
  <si>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</si>
  <si>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</si>
  <si>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</si>
  <si>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</si>
  <si>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</si>
  <si>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</si>
  <si>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</si>
  <si>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5. Use LINEST to find the quarterly linear growth rate in number of claims.</t>
  </si>
  <si>
    <t>6. Use LOGEST to find the quarterly percentage growth rate in frequency.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</si>
</sst>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44" fontId="0" fillId="3" borderId="2" xfId="1" applyFont="1" applyFill="1" applyBorder="1"/>
    <xf numFmtId="0" fontId="0" fillId="3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44" fontId="0" fillId="0" borderId="2" xfId="1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44" fontId="0" fillId="0" borderId="5" xfId="1" applyFont="1" applyBorder="1"/>
    <xf numFmtId="0" fontId="0" fillId="0" borderId="6" xfId="0" applyFont="1" applyBorder="1"/>
    <xf numFmtId="0" fontId="2" fillId="2" borderId="3" xfId="0" applyFont="1" applyFill="1" applyBorder="1"/>
    <xf numFmtId="0" fontId="0" fillId="3" borderId="4" xfId="0" applyFont="1" applyFill="1" applyBorder="1"/>
    <xf numFmtId="0" fontId="0" fillId="3" borderId="6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0" fontId="0" fillId="4" borderId="7" xfId="0" applyFill="1" applyBorder="1"/>
    <xf numFmtId="164" fontId="0" fillId="0" borderId="0" xfId="2" applyNumberFormat="1" applyFont="1"/>
    <xf numFmtId="164" fontId="0" fillId="0" borderId="0" xfId="0" applyNumberFormat="1"/>
    <xf numFmtId="10" fontId="0" fillId="0" borderId="0" xfId="3" applyNumberFormat="1" applyFont="1"/>
    <xf numFmtId="2" fontId="0" fillId="4" borderId="7" xfId="0" applyNumberFormat="1" applyFill="1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1"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vin Hu" refreshedDate="43784.966896296297" createdVersion="6" refreshedVersion="6" minRefreshableVersion="3" recordCount="100" xr:uid="{CEBDD9B6-1A80-40B0-8109-BCC23704DCEE}">
  <cacheSource type="worksheet">
    <worksheetSource ref="A1:F101" sheet=" Data "/>
  </cacheSource>
  <cacheFields count="6">
    <cacheField name="Member ID" numFmtId="0">
      <sharedItems containsSemiMixedTypes="0" containsString="0" containsNumber="1" containsInteger="1" minValue="10001" maxValue="10100"/>
    </cacheField>
    <cacheField name="Birthday" numFmtId="0">
      <sharedItems containsSemiMixedTypes="0" containsString="0" containsNumber="1" containsInteger="1" minValue="18324" maxValue="33078"/>
    </cacheField>
    <cacheField name="Premium" numFmtId="44">
      <sharedItems containsSemiMixedTypes="0" containsString="0" containsNumber="1" minValue="33.256783004549881" maxValue="1004.5164289623455"/>
    </cacheField>
    <cacheField name="Claim" numFmtId="44">
      <sharedItems containsSemiMixedTypes="0" containsString="0" containsNumber="1" minValue="33.592710105605939" maxValue="989.66407277744918"/>
    </cacheField>
    <cacheField name="Procedure(Code)" numFmtId="0">
      <sharedItems containsSemiMixedTypes="0" containsString="0" containsNumber="1" containsInteger="1" minValue="1" maxValue="10" count="10">
        <n v="10"/>
        <n v="8"/>
        <n v="7"/>
        <n v="6"/>
        <n v="2"/>
        <n v="3"/>
        <n v="5"/>
        <n v="4"/>
        <n v="9"/>
        <n v="1"/>
      </sharedItems>
    </cacheField>
    <cacheField name="Medical Plan(Code)" numFmtId="0">
      <sharedItems containsSemiMixedTypes="0" containsString="0" containsNumber="1" containsInteger="1" minValue="1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n v="10086"/>
    <n v="27673"/>
    <n v="609.16209269540991"/>
    <n v="692.22965079023857"/>
    <x v="0"/>
    <n v="3"/>
  </r>
  <r>
    <n v="10079"/>
    <n v="22513"/>
    <n v="111.41280476167155"/>
    <n v="122.43165358425445"/>
    <x v="1"/>
    <n v="2"/>
  </r>
  <r>
    <n v="10016"/>
    <n v="31835"/>
    <n v="449.91464160855935"/>
    <n v="436.81033165879546"/>
    <x v="2"/>
    <n v="2"/>
  </r>
  <r>
    <n v="10070"/>
    <n v="28238"/>
    <n v="224.81408536094025"/>
    <n v="258.40699466774743"/>
    <x v="3"/>
    <n v="3"/>
  </r>
  <r>
    <n v="10033"/>
    <n v="19869"/>
    <n v="767.40842329335408"/>
    <n v="892.3353759225048"/>
    <x v="3"/>
    <n v="2"/>
  </r>
  <r>
    <n v="10093"/>
    <n v="32907"/>
    <n v="567.31866994229176"/>
    <n v="597.17754730767558"/>
    <x v="3"/>
    <n v="3"/>
  </r>
  <r>
    <n v="10044"/>
    <n v="21014"/>
    <n v="816.22942661184993"/>
    <n v="777.36135867795224"/>
    <x v="4"/>
    <n v="2"/>
  </r>
  <r>
    <n v="10037"/>
    <n v="22009"/>
    <n v="260.04414768712212"/>
    <n v="279.6173631044324"/>
    <x v="5"/>
    <n v="2"/>
  </r>
  <r>
    <n v="10012"/>
    <n v="29078"/>
    <n v="127.39076770852996"/>
    <n v="134.09554495634734"/>
    <x v="6"/>
    <n v="3"/>
  </r>
  <r>
    <n v="10032"/>
    <n v="20009"/>
    <n v="836.75395654776241"/>
    <n v="972.96971691600277"/>
    <x v="3"/>
    <n v="1"/>
  </r>
  <r>
    <n v="10098"/>
    <n v="21334"/>
    <n v="731.17903573135618"/>
    <n v="696.36098641081537"/>
    <x v="5"/>
    <n v="1"/>
  </r>
  <r>
    <n v="10004"/>
    <n v="28187"/>
    <n v="405.79908376857242"/>
    <n v="397.84223898879645"/>
    <x v="1"/>
    <n v="3"/>
  </r>
  <r>
    <n v="10100"/>
    <n v="32056"/>
    <n v="326.56015155407243"/>
    <n v="336.65995005574479"/>
    <x v="2"/>
    <n v="3"/>
  </r>
  <r>
    <n v="10021"/>
    <n v="25091"/>
    <n v="831.41521318544051"/>
    <n v="839.81334665196016"/>
    <x v="1"/>
    <n v="2"/>
  </r>
  <r>
    <n v="10042"/>
    <n v="20665"/>
    <n v="257.02764441853344"/>
    <n v="273.4336642750356"/>
    <x v="4"/>
    <n v="3"/>
  </r>
  <r>
    <n v="10055"/>
    <n v="25049"/>
    <n v="391.90557277873199"/>
    <n v="373.24340264641143"/>
    <x v="5"/>
    <n v="2"/>
  </r>
  <r>
    <n v="10002"/>
    <n v="21632"/>
    <n v="320.08913662781936"/>
    <n v="316.91993725526669"/>
    <x v="7"/>
    <n v="3"/>
  </r>
  <r>
    <n v="10049"/>
    <n v="24374"/>
    <n v="979.95163577032622"/>
    <n v="933.28727216221546"/>
    <x v="6"/>
    <n v="2"/>
  </r>
  <r>
    <n v="10096"/>
    <n v="26513"/>
    <n v="525.18663641422336"/>
    <n v="617.86663107555694"/>
    <x v="5"/>
    <n v="2"/>
  </r>
  <r>
    <n v="10031"/>
    <n v="19567"/>
    <n v="901.37661597310193"/>
    <n v="901.37661597310193"/>
    <x v="2"/>
    <n v="1"/>
  </r>
  <r>
    <n v="10060"/>
    <n v="28450"/>
    <n v="853.12609874320378"/>
    <n v="879.51144200330293"/>
    <x v="8"/>
    <n v="1"/>
  </r>
  <r>
    <n v="10009"/>
    <n v="26702"/>
    <n v="287.15021521435131"/>
    <n v="302.2633844361593"/>
    <x v="5"/>
    <n v="1"/>
  </r>
  <r>
    <n v="10027"/>
    <n v="33063"/>
    <n v="401.06271031317357"/>
    <n v="460.99162104962477"/>
    <x v="1"/>
    <n v="3"/>
  </r>
  <r>
    <n v="10057"/>
    <n v="31177"/>
    <n v="197.61958547401781"/>
    <n v="247.02448184252225"/>
    <x v="1"/>
    <n v="2"/>
  </r>
  <r>
    <n v="10064"/>
    <n v="28336"/>
    <n v="434.01737663116933"/>
    <n v="456.86039645386245"/>
    <x v="9"/>
    <n v="3"/>
  </r>
  <r>
    <n v="10066"/>
    <n v="29391"/>
    <n v="718.79277757544025"/>
    <n v="704.69880154454927"/>
    <x v="7"/>
    <n v="1"/>
  </r>
  <r>
    <n v="10001"/>
    <n v="18337"/>
    <n v="662.06407370968293"/>
    <n v="735.6267485663144"/>
    <x v="2"/>
    <n v="1"/>
  </r>
  <r>
    <n v="10007"/>
    <n v="26399"/>
    <n v="498.29259172300539"/>
    <n v="535.79848572366166"/>
    <x v="2"/>
    <n v="1"/>
  </r>
  <r>
    <n v="10023"/>
    <n v="31629"/>
    <n v="989.66407277744918"/>
    <n v="989.66407277744918"/>
    <x v="8"/>
    <n v="3"/>
  </r>
  <r>
    <n v="10020"/>
    <n v="22687"/>
    <n v="546.67266132278598"/>
    <n v="628.3593808307885"/>
    <x v="4"/>
    <n v="2"/>
  </r>
  <r>
    <n v="10034"/>
    <n v="22852"/>
    <n v="195.512948384585"/>
    <n v="244.39118548073125"/>
    <x v="8"/>
    <n v="1"/>
  </r>
  <r>
    <n v="10091"/>
    <n v="26461"/>
    <n v="69.361072574598566"/>
    <n v="70.06168946929148"/>
    <x v="3"/>
    <n v="1"/>
  </r>
  <r>
    <n v="10045"/>
    <n v="32173"/>
    <n v="176.9858645559228"/>
    <n v="180.59782097543143"/>
    <x v="5"/>
    <n v="1"/>
  </r>
  <r>
    <n v="10046"/>
    <n v="19724"/>
    <n v="734.10772667634706"/>
    <n v="764.69554862119492"/>
    <x v="1"/>
    <n v="3"/>
  </r>
  <r>
    <n v="10011"/>
    <n v="33078"/>
    <n v="590.4289205039529"/>
    <n v="567.72011586918541"/>
    <x v="1"/>
    <n v="2"/>
  </r>
  <r>
    <n v="10059"/>
    <n v="28808"/>
    <n v="194.72873554187359"/>
    <n v="221.28265402485636"/>
    <x v="6"/>
    <n v="2"/>
  </r>
  <r>
    <n v="10069"/>
    <n v="21481"/>
    <n v="837.22126249152689"/>
    <n v="863.11470359951227"/>
    <x v="8"/>
    <n v="1"/>
  </r>
  <r>
    <n v="10083"/>
    <n v="23487"/>
    <n v="600.8805568195736"/>
    <n v="741.8278479253994"/>
    <x v="8"/>
    <n v="2"/>
  </r>
  <r>
    <n v="10085"/>
    <n v="29881"/>
    <n v="327.55380054903588"/>
    <n v="324.31069361290679"/>
    <x v="3"/>
    <n v="2"/>
  </r>
  <r>
    <n v="10025"/>
    <n v="26519"/>
    <n v="324.6527920063337"/>
    <n v="386.49141905515916"/>
    <x v="9"/>
    <n v="2"/>
  </r>
  <r>
    <n v="10094"/>
    <n v="29409"/>
    <n v="426.6015680792392"/>
    <n v="520.24581473077956"/>
    <x v="2"/>
    <n v="3"/>
  </r>
  <r>
    <n v="10063"/>
    <n v="24146"/>
    <n v="208.05551214665905"/>
    <n v="228.63243093039455"/>
    <x v="0"/>
    <n v="1"/>
  </r>
  <r>
    <n v="10082"/>
    <n v="19592"/>
    <n v="784.58399979263811"/>
    <n v="980.72999974079755"/>
    <x v="4"/>
    <n v="1"/>
  </r>
  <r>
    <n v="10053"/>
    <n v="28771"/>
    <n v="295.01879109912892"/>
    <n v="347.08093070485756"/>
    <x v="0"/>
    <n v="3"/>
  </r>
  <r>
    <n v="10003"/>
    <n v="32925"/>
    <n v="828.83348811020778"/>
    <n v="963.75986989559044"/>
    <x v="6"/>
    <n v="3"/>
  </r>
  <r>
    <n v="10030"/>
    <n v="29896"/>
    <n v="265.56031380035762"/>
    <n v="323.85404121994833"/>
    <x v="6"/>
    <n v="1"/>
  </r>
  <r>
    <n v="10072"/>
    <n v="21890"/>
    <n v="157.00624393723362"/>
    <n v="178.41618629231093"/>
    <x v="7"/>
    <n v="3"/>
  </r>
  <r>
    <n v="10022"/>
    <n v="27301"/>
    <n v="33.256783004549881"/>
    <n v="33.592710105605939"/>
    <x v="2"/>
    <n v="3"/>
  </r>
  <r>
    <n v="10014"/>
    <n v="22007"/>
    <n v="178.62453235356526"/>
    <n v="220.52411401674721"/>
    <x v="7"/>
    <n v="3"/>
  </r>
  <r>
    <n v="10079"/>
    <n v="29563"/>
    <n v="241.45524936621715"/>
    <n v="259.62930039378188"/>
    <x v="7"/>
    <n v="3"/>
  </r>
  <r>
    <n v="10061"/>
    <n v="21240"/>
    <n v="429.73602533842717"/>
    <n v="429.73602533842717"/>
    <x v="1"/>
    <n v="3"/>
  </r>
  <r>
    <n v="10029"/>
    <n v="27314"/>
    <n v="897.82688554964204"/>
    <n v="855.07322433299237"/>
    <x v="9"/>
    <n v="2"/>
  </r>
  <r>
    <n v="10067"/>
    <n v="23825"/>
    <n v="784.34128296711094"/>
    <n v="817.02216975740726"/>
    <x v="6"/>
    <n v="2"/>
  </r>
  <r>
    <n v="10092"/>
    <n v="20521"/>
    <n v="54.643759885825986"/>
    <n v="63.539255681193005"/>
    <x v="4"/>
    <n v="3"/>
  </r>
  <r>
    <n v="10036"/>
    <n v="24855"/>
    <n v="178.49496379843157"/>
    <n v="217.67678512003852"/>
    <x v="0"/>
    <n v="2"/>
  </r>
  <r>
    <n v="10056"/>
    <n v="29893"/>
    <n v="632.62329367836981"/>
    <n v="727.15321112456297"/>
    <x v="4"/>
    <n v="3"/>
  </r>
  <r>
    <n v="10076"/>
    <n v="22169"/>
    <n v="348.3278683379537"/>
    <n v="348.3278683379537"/>
    <x v="9"/>
    <n v="3"/>
  </r>
  <r>
    <n v="10005"/>
    <n v="21732"/>
    <n v="108.33240030224756"/>
    <n v="105.17708767208501"/>
    <x v="3"/>
    <n v="1"/>
  </r>
  <r>
    <n v="10062"/>
    <n v="22109"/>
    <n v="285.25946001261485"/>
    <n v="356.57432501576858"/>
    <x v="8"/>
    <n v="1"/>
  </r>
  <r>
    <n v="10058"/>
    <n v="23673"/>
    <n v="342.29321899414145"/>
    <n v="332.32351358654512"/>
    <x v="0"/>
    <n v="2"/>
  </r>
  <r>
    <n v="10041"/>
    <n v="20637"/>
    <n v="169.7819407388173"/>
    <n v="163.25186609501662"/>
    <x v="4"/>
    <n v="2"/>
  </r>
  <r>
    <n v="10024"/>
    <n v="30019"/>
    <n v="1004.5164289623455"/>
    <n v="965.88118169456288"/>
    <x v="2"/>
    <n v="1"/>
  </r>
  <r>
    <n v="10089"/>
    <n v="21490"/>
    <n v="504.30840444565223"/>
    <n v="548.16130918005672"/>
    <x v="5"/>
    <n v="1"/>
  </r>
  <r>
    <n v="10090"/>
    <n v="25195"/>
    <n v="506.50797294583566"/>
    <n v="550.5521445063431"/>
    <x v="6"/>
    <n v="2"/>
  </r>
  <r>
    <n v="10097"/>
    <n v="25998"/>
    <n v="365.52569578900398"/>
    <n v="456.90711973625497"/>
    <x v="6"/>
    <n v="3"/>
  </r>
  <r>
    <n v="10074"/>
    <n v="20440"/>
    <n v="390.057184412965"/>
    <n v="386.19523209204453"/>
    <x v="9"/>
    <n v="3"/>
  </r>
  <r>
    <n v="10028"/>
    <n v="30530"/>
    <n v="978.4595399041275"/>
    <n v="931.86622848012144"/>
    <x v="1"/>
    <n v="2"/>
  </r>
  <r>
    <n v="10078"/>
    <n v="22837"/>
    <n v="286.74967078010962"/>
    <n v="292.60170487766288"/>
    <x v="8"/>
    <n v="1"/>
  </r>
  <r>
    <n v="10081"/>
    <n v="18324"/>
    <n v="558.11669330983887"/>
    <n v="656.60787448216342"/>
    <x v="6"/>
    <n v="3"/>
  </r>
  <r>
    <n v="10088"/>
    <n v="20081"/>
    <n v="779.0782640305539"/>
    <n v="811.53985836516028"/>
    <x v="3"/>
    <n v="2"/>
  </r>
  <r>
    <n v="10010"/>
    <n v="22107"/>
    <n v="719.66170694027301"/>
    <n v="726.93101711138684"/>
    <x v="0"/>
    <n v="2"/>
  </r>
  <r>
    <n v="10048"/>
    <n v="28557"/>
    <n v="674.53876756390594"/>
    <n v="843.17345945488239"/>
    <x v="2"/>
    <n v="3"/>
  </r>
  <r>
    <n v="10052"/>
    <n v="23131"/>
    <n v="723.90636398632239"/>
    <n v="770.11315317693879"/>
    <x v="5"/>
    <n v="1"/>
  </r>
  <r>
    <n v="10035"/>
    <n v="21553"/>
    <n v="467.04525699030836"/>
    <n v="518.93917443367593"/>
    <x v="6"/>
    <n v="3"/>
  </r>
  <r>
    <n v="10068"/>
    <n v="20918"/>
    <n v="741.90337349331196"/>
    <n v="706.57464142220181"/>
    <x v="4"/>
    <n v="1"/>
  </r>
  <r>
    <n v="10008"/>
    <n v="20992"/>
    <n v="620.51975790698327"/>
    <n v="766.07377519380645"/>
    <x v="3"/>
    <n v="3"/>
  </r>
  <r>
    <n v="10095"/>
    <n v="31332"/>
    <n v="808.81626058425127"/>
    <n v="974.47742239066417"/>
    <x v="0"/>
    <n v="2"/>
  </r>
  <r>
    <n v="10073"/>
    <n v="28472"/>
    <n v="490.86333880738658"/>
    <n v="564.21073426136388"/>
    <x v="3"/>
    <n v="3"/>
  </r>
  <r>
    <n v="10019"/>
    <n v="29422"/>
    <n v="43.430559307672318"/>
    <n v="52.964096716673566"/>
    <x v="2"/>
    <n v="3"/>
  </r>
  <r>
    <n v="10026"/>
    <n v="27833"/>
    <n v="317.14415851737806"/>
    <n v="320.34763486603845"/>
    <x v="2"/>
    <n v="1"/>
  </r>
  <r>
    <n v="10039"/>
    <n v="28563"/>
    <n v="128.29504109506303"/>
    <n v="154.57233866875063"/>
    <x v="1"/>
    <n v="1"/>
  </r>
  <r>
    <n v="10065"/>
    <n v="23392"/>
    <n v="292.55310535988139"/>
    <n v="307.95063722092777"/>
    <x v="0"/>
    <n v="2"/>
  </r>
  <r>
    <n v="10050"/>
    <n v="32362"/>
    <n v="48.875908129337411"/>
    <n v="46.996065508978276"/>
    <x v="0"/>
    <n v="3"/>
  </r>
  <r>
    <n v="10047"/>
    <n v="24188"/>
    <n v="297.51711626336555"/>
    <n v="362.82575154068974"/>
    <x v="8"/>
    <n v="1"/>
  </r>
  <r>
    <n v="10054"/>
    <n v="31707"/>
    <n v="671.40393530930419"/>
    <n v="639.43231934219443"/>
    <x v="6"/>
    <n v="2"/>
  </r>
  <r>
    <n v="10087"/>
    <n v="32364"/>
    <n v="612.1598263724544"/>
    <n v="695.63616633233448"/>
    <x v="8"/>
    <n v="2"/>
  </r>
  <r>
    <n v="10071"/>
    <n v="28293"/>
    <n v="207.00459625131725"/>
    <n v="225.00499592534484"/>
    <x v="2"/>
    <n v="1"/>
  </r>
  <r>
    <n v="10084"/>
    <n v="26688"/>
    <n v="312.10305455728673"/>
    <n v="309.01292530424428"/>
    <x v="6"/>
    <n v="3"/>
  </r>
  <r>
    <n v="10006"/>
    <n v="29619"/>
    <n v="253.15750147975379"/>
    <n v="301.37797795208786"/>
    <x v="4"/>
    <n v="2"/>
  </r>
  <r>
    <n v="10018"/>
    <n v="23298"/>
    <n v="330.11476985715888"/>
    <n v="336.85180597669273"/>
    <x v="6"/>
    <n v="2"/>
  </r>
  <r>
    <n v="10043"/>
    <n v="32207"/>
    <n v="603.15902006723627"/>
    <n v="726.69761453883893"/>
    <x v="8"/>
    <n v="1"/>
  </r>
  <r>
    <n v="10015"/>
    <n v="19543"/>
    <n v="159.99265895353736"/>
    <n v="152.37396090813081"/>
    <x v="8"/>
    <n v="1"/>
  </r>
  <r>
    <n v="10075"/>
    <n v="31087"/>
    <n v="425.22331201820219"/>
    <n v="421.01318021604175"/>
    <x v="7"/>
    <n v="3"/>
  </r>
  <r>
    <n v="10099"/>
    <n v="27286"/>
    <n v="358.90653693632385"/>
    <n v="443.09449004484424"/>
    <x v="9"/>
    <n v="2"/>
  </r>
  <r>
    <n v="10040"/>
    <n v="24074"/>
    <n v="724.86731090875878"/>
    <n v="787.89925098778122"/>
    <x v="0"/>
    <n v="2"/>
  </r>
  <r>
    <n v="10051"/>
    <n v="31170"/>
    <n v="270.09371137306778"/>
    <n v="317.7573074977268"/>
    <x v="0"/>
    <n v="2"/>
  </r>
  <r>
    <n v="10017"/>
    <n v="31816"/>
    <n v="384.11424516961409"/>
    <n v="384.11424516961409"/>
    <x v="4"/>
    <n v="3"/>
  </r>
  <r>
    <n v="10038"/>
    <n v="29095"/>
    <n v="326.50864126570798"/>
    <n v="388.70076341155715"/>
    <x v="3"/>
    <n v="2"/>
  </r>
  <r>
    <n v="10013"/>
    <n v="21839"/>
    <n v="465.02336200813528"/>
    <n v="494.70570426397376"/>
    <x v="6"/>
    <n v="3"/>
  </r>
  <r>
    <n v="10077"/>
    <n v="23418"/>
    <n v="810.4680513445004"/>
    <n v="964.84291826726246"/>
    <x v="3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6B2074-AE5F-464F-9692-DAE6EA122B68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Procedures">
  <location ref="A1:C12" firstHeaderRow="0" firstDataRow="1" firstDataCol="1"/>
  <pivotFields count="6">
    <pivotField showAll="0"/>
    <pivotField showAll="0"/>
    <pivotField dataField="1" numFmtId="44" showAll="0"/>
    <pivotField dataField="1" numFmtId="44" showAll="0"/>
    <pivotField axis="axisRow" showAll="0">
      <items count="11">
        <item x="9"/>
        <item x="4"/>
        <item x="5"/>
        <item x="7"/>
        <item x="6"/>
        <item x="3"/>
        <item x="2"/>
        <item x="1"/>
        <item x="8"/>
        <item x="0"/>
        <item t="default"/>
      </items>
    </pivotField>
    <pivotField showAll="0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laim" fld="3" baseField="0" baseItem="0"/>
    <dataField name="Sum of Premium" fld="2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6BDDD-A597-44BB-A1B2-47BD55066B20}">
  <dimension ref="A1:N101"/>
  <sheetViews>
    <sheetView tabSelected="1" workbookViewId="0"/>
  </sheetViews>
  <sheetFormatPr defaultRowHeight="14.5" x14ac:dyDescent="0.35"/>
  <cols>
    <col min="1" max="1" width="10.26953125" bestFit="1" customWidth="1"/>
    <col min="5" max="5" width="16.26953125" bestFit="1" customWidth="1"/>
    <col min="6" max="6" width="18.7265625" bestFit="1" customWidth="1"/>
    <col min="7" max="7" width="10.1796875" bestFit="1" customWidth="1"/>
    <col min="8" max="8" width="12.453125" bestFit="1" customWidth="1"/>
    <col min="10" max="10" width="15.7265625" bestFit="1" customWidth="1"/>
    <col min="11" max="11" width="21.81640625" bestFit="1" customWidth="1"/>
    <col min="13" max="13" width="18.1796875" bestFit="1" customWidth="1"/>
    <col min="14" max="14" width="12.453125" bestFit="1" customWidth="1"/>
  </cols>
  <sheetData>
    <row r="1" spans="1:14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J1" s="1" t="s">
        <v>8</v>
      </c>
      <c r="K1" s="15" t="s">
        <v>9</v>
      </c>
      <c r="M1" s="1" t="s">
        <v>20</v>
      </c>
      <c r="N1" s="15" t="s">
        <v>7</v>
      </c>
    </row>
    <row r="2" spans="1:14" x14ac:dyDescent="0.35">
      <c r="A2" s="3">
        <v>10086</v>
      </c>
      <c r="B2" s="4">
        <v>27673</v>
      </c>
      <c r="C2" s="5">
        <v>609.16209269540991</v>
      </c>
      <c r="D2" s="5">
        <v>692.22965079023857</v>
      </c>
      <c r="E2" s="4">
        <v>10</v>
      </c>
      <c r="F2" s="4">
        <v>3</v>
      </c>
      <c r="G2" s="4"/>
      <c r="H2" s="6"/>
      <c r="J2" s="3">
        <v>1</v>
      </c>
      <c r="K2" s="6" t="s">
        <v>10</v>
      </c>
      <c r="M2" s="3">
        <v>1</v>
      </c>
      <c r="N2" s="6" t="s">
        <v>21</v>
      </c>
    </row>
    <row r="3" spans="1:14" x14ac:dyDescent="0.35">
      <c r="A3" s="7">
        <v>10079</v>
      </c>
      <c r="B3" s="8">
        <v>22513</v>
      </c>
      <c r="C3" s="9">
        <v>111.41280476167155</v>
      </c>
      <c r="D3" s="9">
        <v>122.43165358425445</v>
      </c>
      <c r="E3" s="8">
        <v>8</v>
      </c>
      <c r="F3" s="8">
        <v>2</v>
      </c>
      <c r="G3" s="8"/>
      <c r="H3" s="10"/>
      <c r="J3" s="7">
        <v>2</v>
      </c>
      <c r="K3" s="10" t="s">
        <v>11</v>
      </c>
      <c r="M3" s="7">
        <v>2</v>
      </c>
      <c r="N3" s="10" t="s">
        <v>22</v>
      </c>
    </row>
    <row r="4" spans="1:14" x14ac:dyDescent="0.35">
      <c r="A4" s="3">
        <v>10016</v>
      </c>
      <c r="B4" s="4">
        <v>31835</v>
      </c>
      <c r="C4" s="5">
        <v>449.91464160855935</v>
      </c>
      <c r="D4" s="5">
        <v>436.81033165879546</v>
      </c>
      <c r="E4" s="4">
        <v>7</v>
      </c>
      <c r="F4" s="4">
        <v>2</v>
      </c>
      <c r="G4" s="4"/>
      <c r="H4" s="6"/>
      <c r="J4" s="3">
        <v>3</v>
      </c>
      <c r="K4" s="6" t="s">
        <v>12</v>
      </c>
      <c r="M4" s="16">
        <v>3</v>
      </c>
      <c r="N4" s="17" t="s">
        <v>23</v>
      </c>
    </row>
    <row r="5" spans="1:14" x14ac:dyDescent="0.35">
      <c r="A5" s="7">
        <v>10070</v>
      </c>
      <c r="B5" s="8">
        <v>28238</v>
      </c>
      <c r="C5" s="9">
        <v>224.81408536094025</v>
      </c>
      <c r="D5" s="9">
        <v>258.40699466774743</v>
      </c>
      <c r="E5" s="8">
        <v>6</v>
      </c>
      <c r="F5" s="8">
        <v>3</v>
      </c>
      <c r="G5" s="8"/>
      <c r="H5" s="10"/>
      <c r="J5" s="7">
        <v>4</v>
      </c>
      <c r="K5" s="10" t="s">
        <v>13</v>
      </c>
    </row>
    <row r="6" spans="1:14" x14ac:dyDescent="0.35">
      <c r="A6" s="3">
        <v>10033</v>
      </c>
      <c r="B6" s="4">
        <v>19869</v>
      </c>
      <c r="C6" s="5">
        <v>767.40842329335408</v>
      </c>
      <c r="D6" s="5">
        <v>892.3353759225048</v>
      </c>
      <c r="E6" s="4">
        <v>6</v>
      </c>
      <c r="F6" s="4">
        <v>2</v>
      </c>
      <c r="G6" s="4"/>
      <c r="H6" s="6"/>
      <c r="J6" s="3">
        <v>5</v>
      </c>
      <c r="K6" s="6" t="s">
        <v>14</v>
      </c>
    </row>
    <row r="7" spans="1:14" x14ac:dyDescent="0.35">
      <c r="A7" s="7">
        <v>10093</v>
      </c>
      <c r="B7" s="8">
        <v>32907</v>
      </c>
      <c r="C7" s="9">
        <v>567.31866994229176</v>
      </c>
      <c r="D7" s="9">
        <v>597.17754730767558</v>
      </c>
      <c r="E7" s="8">
        <v>6</v>
      </c>
      <c r="F7" s="8">
        <v>3</v>
      </c>
      <c r="G7" s="8"/>
      <c r="H7" s="10"/>
      <c r="J7" s="7">
        <v>6</v>
      </c>
      <c r="K7" s="10" t="s">
        <v>15</v>
      </c>
    </row>
    <row r="8" spans="1:14" x14ac:dyDescent="0.35">
      <c r="A8" s="3">
        <v>10044</v>
      </c>
      <c r="B8" s="4">
        <v>21014</v>
      </c>
      <c r="C8" s="5">
        <v>816.22942661184993</v>
      </c>
      <c r="D8" s="5">
        <v>777.36135867795224</v>
      </c>
      <c r="E8" s="4">
        <v>2</v>
      </c>
      <c r="F8" s="4">
        <v>2</v>
      </c>
      <c r="G8" s="4"/>
      <c r="H8" s="6"/>
      <c r="J8" s="3">
        <v>7</v>
      </c>
      <c r="K8" s="6" t="s">
        <v>16</v>
      </c>
    </row>
    <row r="9" spans="1:14" x14ac:dyDescent="0.35">
      <c r="A9" s="7">
        <v>10037</v>
      </c>
      <c r="B9" s="8">
        <v>22009</v>
      </c>
      <c r="C9" s="9">
        <v>260.04414768712212</v>
      </c>
      <c r="D9" s="9">
        <v>279.6173631044324</v>
      </c>
      <c r="E9" s="8">
        <v>3</v>
      </c>
      <c r="F9" s="8">
        <v>2</v>
      </c>
      <c r="G9" s="8"/>
      <c r="H9" s="10"/>
      <c r="J9" s="7">
        <v>8</v>
      </c>
      <c r="K9" s="10" t="s">
        <v>17</v>
      </c>
    </row>
    <row r="10" spans="1:14" x14ac:dyDescent="0.35">
      <c r="A10" s="3">
        <v>10012</v>
      </c>
      <c r="B10" s="4">
        <v>29078</v>
      </c>
      <c r="C10" s="5">
        <v>127.39076770852996</v>
      </c>
      <c r="D10" s="5">
        <v>134.09554495634734</v>
      </c>
      <c r="E10" s="4">
        <v>5</v>
      </c>
      <c r="F10" s="4">
        <v>3</v>
      </c>
      <c r="G10" s="4"/>
      <c r="H10" s="6"/>
      <c r="J10" s="3">
        <v>9</v>
      </c>
      <c r="K10" s="6" t="s">
        <v>18</v>
      </c>
    </row>
    <row r="11" spans="1:14" x14ac:dyDescent="0.35">
      <c r="A11" s="7">
        <v>10032</v>
      </c>
      <c r="B11" s="8">
        <v>20009</v>
      </c>
      <c r="C11" s="9">
        <v>836.75395654776241</v>
      </c>
      <c r="D11" s="9">
        <v>972.96971691600277</v>
      </c>
      <c r="E11" s="8">
        <v>6</v>
      </c>
      <c r="F11" s="8">
        <v>1</v>
      </c>
      <c r="G11" s="8"/>
      <c r="H11" s="10"/>
      <c r="J11" s="11">
        <v>10</v>
      </c>
      <c r="K11" s="14" t="s">
        <v>19</v>
      </c>
    </row>
    <row r="12" spans="1:14" x14ac:dyDescent="0.35">
      <c r="A12" s="3">
        <v>10098</v>
      </c>
      <c r="B12" s="4">
        <v>21334</v>
      </c>
      <c r="C12" s="5">
        <v>731.17903573135618</v>
      </c>
      <c r="D12" s="5">
        <v>696.36098641081537</v>
      </c>
      <c r="E12" s="4">
        <v>3</v>
      </c>
      <c r="F12" s="4">
        <v>1</v>
      </c>
      <c r="G12" s="4"/>
      <c r="H12" s="6"/>
    </row>
    <row r="13" spans="1:14" x14ac:dyDescent="0.35">
      <c r="A13" s="7">
        <v>10004</v>
      </c>
      <c r="B13" s="8">
        <v>28187</v>
      </c>
      <c r="C13" s="9">
        <v>405.79908376857242</v>
      </c>
      <c r="D13" s="9">
        <v>397.84223898879645</v>
      </c>
      <c r="E13" s="8">
        <v>8</v>
      </c>
      <c r="F13" s="8">
        <v>3</v>
      </c>
      <c r="G13" s="8"/>
      <c r="H13" s="10"/>
    </row>
    <row r="14" spans="1:14" x14ac:dyDescent="0.35">
      <c r="A14" s="3">
        <v>10100</v>
      </c>
      <c r="B14" s="4">
        <v>32056</v>
      </c>
      <c r="C14" s="5">
        <v>326.56015155407243</v>
      </c>
      <c r="D14" s="5">
        <v>336.65995005574479</v>
      </c>
      <c r="E14" s="4">
        <v>7</v>
      </c>
      <c r="F14" s="4">
        <v>3</v>
      </c>
      <c r="G14" s="4"/>
      <c r="H14" s="6"/>
    </row>
    <row r="15" spans="1:14" x14ac:dyDescent="0.35">
      <c r="A15" s="7">
        <v>10021</v>
      </c>
      <c r="B15" s="8">
        <v>25091</v>
      </c>
      <c r="C15" s="9">
        <v>831.41521318544051</v>
      </c>
      <c r="D15" s="9">
        <v>839.81334665196016</v>
      </c>
      <c r="E15" s="8">
        <v>8</v>
      </c>
      <c r="F15" s="8">
        <v>2</v>
      </c>
      <c r="G15" s="8"/>
      <c r="H15" s="10"/>
    </row>
    <row r="16" spans="1:14" x14ac:dyDescent="0.35">
      <c r="A16" s="3">
        <v>10042</v>
      </c>
      <c r="B16" s="4">
        <v>20665</v>
      </c>
      <c r="C16" s="5">
        <v>257.02764441853344</v>
      </c>
      <c r="D16" s="5">
        <v>273.4336642750356</v>
      </c>
      <c r="E16" s="4">
        <v>2</v>
      </c>
      <c r="F16" s="4">
        <v>3</v>
      </c>
      <c r="G16" s="4"/>
      <c r="H16" s="6"/>
    </row>
    <row r="17" spans="1:8" x14ac:dyDescent="0.35">
      <c r="A17" s="7">
        <v>10055</v>
      </c>
      <c r="B17" s="8">
        <v>25049</v>
      </c>
      <c r="C17" s="9">
        <v>391.90557277873199</v>
      </c>
      <c r="D17" s="9">
        <v>373.24340264641143</v>
      </c>
      <c r="E17" s="8">
        <v>3</v>
      </c>
      <c r="F17" s="8">
        <v>2</v>
      </c>
      <c r="G17" s="8"/>
      <c r="H17" s="10"/>
    </row>
    <row r="18" spans="1:8" x14ac:dyDescent="0.35">
      <c r="A18" s="3">
        <v>10002</v>
      </c>
      <c r="B18" s="4">
        <v>21632</v>
      </c>
      <c r="C18" s="5">
        <v>320.08913662781936</v>
      </c>
      <c r="D18" s="5">
        <v>316.91993725526669</v>
      </c>
      <c r="E18" s="4">
        <v>4</v>
      </c>
      <c r="F18" s="4">
        <v>3</v>
      </c>
      <c r="G18" s="4"/>
      <c r="H18" s="6"/>
    </row>
    <row r="19" spans="1:8" x14ac:dyDescent="0.35">
      <c r="A19" s="7">
        <v>10049</v>
      </c>
      <c r="B19" s="8">
        <v>24374</v>
      </c>
      <c r="C19" s="9">
        <v>979.95163577032622</v>
      </c>
      <c r="D19" s="9">
        <v>933.28727216221546</v>
      </c>
      <c r="E19" s="8">
        <v>5</v>
      </c>
      <c r="F19" s="8">
        <v>2</v>
      </c>
      <c r="G19" s="8"/>
      <c r="H19" s="10"/>
    </row>
    <row r="20" spans="1:8" x14ac:dyDescent="0.35">
      <c r="A20" s="3">
        <v>10096</v>
      </c>
      <c r="B20" s="4">
        <v>26513</v>
      </c>
      <c r="C20" s="5">
        <v>525.18663641422336</v>
      </c>
      <c r="D20" s="5">
        <v>617.86663107555694</v>
      </c>
      <c r="E20" s="4">
        <v>3</v>
      </c>
      <c r="F20" s="4">
        <v>2</v>
      </c>
      <c r="G20" s="4"/>
      <c r="H20" s="6"/>
    </row>
    <row r="21" spans="1:8" x14ac:dyDescent="0.35">
      <c r="A21" s="7">
        <v>10031</v>
      </c>
      <c r="B21" s="8">
        <v>19567</v>
      </c>
      <c r="C21" s="9">
        <v>901.37661597310193</v>
      </c>
      <c r="D21" s="9">
        <v>901.37661597310193</v>
      </c>
      <c r="E21" s="8">
        <v>7</v>
      </c>
      <c r="F21" s="8">
        <v>1</v>
      </c>
      <c r="G21" s="8"/>
      <c r="H21" s="10"/>
    </row>
    <row r="22" spans="1:8" x14ac:dyDescent="0.35">
      <c r="A22" s="3">
        <v>10060</v>
      </c>
      <c r="B22" s="4">
        <v>28450</v>
      </c>
      <c r="C22" s="5">
        <v>853.12609874320378</v>
      </c>
      <c r="D22" s="5">
        <v>879.51144200330293</v>
      </c>
      <c r="E22" s="4">
        <v>9</v>
      </c>
      <c r="F22" s="4">
        <v>1</v>
      </c>
      <c r="G22" s="4"/>
      <c r="H22" s="6"/>
    </row>
    <row r="23" spans="1:8" x14ac:dyDescent="0.35">
      <c r="A23" s="7">
        <v>10009</v>
      </c>
      <c r="B23" s="8">
        <v>26702</v>
      </c>
      <c r="C23" s="9">
        <v>287.15021521435131</v>
      </c>
      <c r="D23" s="9">
        <v>302.2633844361593</v>
      </c>
      <c r="E23" s="8">
        <v>3</v>
      </c>
      <c r="F23" s="8">
        <v>1</v>
      </c>
      <c r="G23" s="8"/>
      <c r="H23" s="10"/>
    </row>
    <row r="24" spans="1:8" x14ac:dyDescent="0.35">
      <c r="A24" s="3">
        <v>10027</v>
      </c>
      <c r="B24" s="4">
        <v>33063</v>
      </c>
      <c r="C24" s="5">
        <v>401.06271031317357</v>
      </c>
      <c r="D24" s="5">
        <v>460.99162104962477</v>
      </c>
      <c r="E24" s="4">
        <v>8</v>
      </c>
      <c r="F24" s="4">
        <v>3</v>
      </c>
      <c r="G24" s="4"/>
      <c r="H24" s="6"/>
    </row>
    <row r="25" spans="1:8" x14ac:dyDescent="0.35">
      <c r="A25" s="7">
        <v>10057</v>
      </c>
      <c r="B25" s="8">
        <v>31177</v>
      </c>
      <c r="C25" s="9">
        <v>197.61958547401781</v>
      </c>
      <c r="D25" s="9">
        <v>247.02448184252225</v>
      </c>
      <c r="E25" s="8">
        <v>8</v>
      </c>
      <c r="F25" s="8">
        <v>2</v>
      </c>
      <c r="G25" s="8"/>
      <c r="H25" s="10"/>
    </row>
    <row r="26" spans="1:8" x14ac:dyDescent="0.35">
      <c r="A26" s="3">
        <v>10064</v>
      </c>
      <c r="B26" s="4">
        <v>28336</v>
      </c>
      <c r="C26" s="5">
        <v>434.01737663116933</v>
      </c>
      <c r="D26" s="5">
        <v>456.86039645386245</v>
      </c>
      <c r="E26" s="4">
        <v>1</v>
      </c>
      <c r="F26" s="4">
        <v>3</v>
      </c>
      <c r="G26" s="4"/>
      <c r="H26" s="6"/>
    </row>
    <row r="27" spans="1:8" x14ac:dyDescent="0.35">
      <c r="A27" s="7">
        <v>10066</v>
      </c>
      <c r="B27" s="8">
        <v>29391</v>
      </c>
      <c r="C27" s="9">
        <v>718.79277757544025</v>
      </c>
      <c r="D27" s="9">
        <v>704.69880154454927</v>
      </c>
      <c r="E27" s="8">
        <v>4</v>
      </c>
      <c r="F27" s="8">
        <v>1</v>
      </c>
      <c r="G27" s="8"/>
      <c r="H27" s="10"/>
    </row>
    <row r="28" spans="1:8" x14ac:dyDescent="0.35">
      <c r="A28" s="3">
        <v>10001</v>
      </c>
      <c r="B28" s="4">
        <v>18337</v>
      </c>
      <c r="C28" s="5">
        <v>662.06407370968293</v>
      </c>
      <c r="D28" s="5">
        <v>735.6267485663144</v>
      </c>
      <c r="E28" s="4">
        <v>7</v>
      </c>
      <c r="F28" s="4">
        <v>1</v>
      </c>
      <c r="G28" s="4"/>
      <c r="H28" s="6"/>
    </row>
    <row r="29" spans="1:8" x14ac:dyDescent="0.35">
      <c r="A29" s="7">
        <v>10007</v>
      </c>
      <c r="B29" s="8">
        <v>26399</v>
      </c>
      <c r="C29" s="9">
        <v>498.29259172300539</v>
      </c>
      <c r="D29" s="9">
        <v>535.79848572366166</v>
      </c>
      <c r="E29" s="8">
        <v>7</v>
      </c>
      <c r="F29" s="8">
        <v>1</v>
      </c>
      <c r="G29" s="8"/>
      <c r="H29" s="10"/>
    </row>
    <row r="30" spans="1:8" x14ac:dyDescent="0.35">
      <c r="A30" s="3">
        <v>10023</v>
      </c>
      <c r="B30" s="4">
        <v>31629</v>
      </c>
      <c r="C30" s="5">
        <v>989.66407277744918</v>
      </c>
      <c r="D30" s="5">
        <v>989.66407277744918</v>
      </c>
      <c r="E30" s="4">
        <v>9</v>
      </c>
      <c r="F30" s="4">
        <v>3</v>
      </c>
      <c r="G30" s="4"/>
      <c r="H30" s="6"/>
    </row>
    <row r="31" spans="1:8" x14ac:dyDescent="0.35">
      <c r="A31" s="7">
        <v>10020</v>
      </c>
      <c r="B31" s="8">
        <v>22687</v>
      </c>
      <c r="C31" s="9">
        <v>546.67266132278598</v>
      </c>
      <c r="D31" s="9">
        <v>628.3593808307885</v>
      </c>
      <c r="E31" s="8">
        <v>2</v>
      </c>
      <c r="F31" s="8">
        <v>2</v>
      </c>
      <c r="G31" s="8"/>
      <c r="H31" s="10"/>
    </row>
    <row r="32" spans="1:8" x14ac:dyDescent="0.35">
      <c r="A32" s="3">
        <v>10034</v>
      </c>
      <c r="B32" s="4">
        <v>22852</v>
      </c>
      <c r="C32" s="5">
        <v>195.512948384585</v>
      </c>
      <c r="D32" s="5">
        <v>244.39118548073125</v>
      </c>
      <c r="E32" s="4">
        <v>9</v>
      </c>
      <c r="F32" s="4">
        <v>1</v>
      </c>
      <c r="G32" s="4"/>
      <c r="H32" s="6"/>
    </row>
    <row r="33" spans="1:8" x14ac:dyDescent="0.35">
      <c r="A33" s="7">
        <v>10091</v>
      </c>
      <c r="B33" s="8">
        <v>26461</v>
      </c>
      <c r="C33" s="9">
        <v>69.361072574598566</v>
      </c>
      <c r="D33" s="9">
        <v>70.06168946929148</v>
      </c>
      <c r="E33" s="8">
        <v>6</v>
      </c>
      <c r="F33" s="8">
        <v>1</v>
      </c>
      <c r="G33" s="8"/>
      <c r="H33" s="10"/>
    </row>
    <row r="34" spans="1:8" x14ac:dyDescent="0.35">
      <c r="A34" s="3">
        <v>10045</v>
      </c>
      <c r="B34" s="4">
        <v>32173</v>
      </c>
      <c r="C34" s="5">
        <v>176.9858645559228</v>
      </c>
      <c r="D34" s="5">
        <v>180.59782097543143</v>
      </c>
      <c r="E34" s="4">
        <v>3</v>
      </c>
      <c r="F34" s="4">
        <v>1</v>
      </c>
      <c r="G34" s="4"/>
      <c r="H34" s="6"/>
    </row>
    <row r="35" spans="1:8" x14ac:dyDescent="0.35">
      <c r="A35" s="7">
        <v>10046</v>
      </c>
      <c r="B35" s="8">
        <v>19724</v>
      </c>
      <c r="C35" s="9">
        <v>734.10772667634706</v>
      </c>
      <c r="D35" s="9">
        <v>764.69554862119492</v>
      </c>
      <c r="E35" s="8">
        <v>8</v>
      </c>
      <c r="F35" s="8">
        <v>3</v>
      </c>
      <c r="G35" s="8"/>
      <c r="H35" s="10"/>
    </row>
    <row r="36" spans="1:8" x14ac:dyDescent="0.35">
      <c r="A36" s="3">
        <v>10011</v>
      </c>
      <c r="B36" s="4">
        <v>33078</v>
      </c>
      <c r="C36" s="5">
        <v>590.4289205039529</v>
      </c>
      <c r="D36" s="5">
        <v>567.72011586918541</v>
      </c>
      <c r="E36" s="4">
        <v>8</v>
      </c>
      <c r="F36" s="4">
        <v>2</v>
      </c>
      <c r="G36" s="4"/>
      <c r="H36" s="6"/>
    </row>
    <row r="37" spans="1:8" x14ac:dyDescent="0.35">
      <c r="A37" s="7">
        <v>10059</v>
      </c>
      <c r="B37" s="8">
        <v>28808</v>
      </c>
      <c r="C37" s="9">
        <v>194.72873554187359</v>
      </c>
      <c r="D37" s="9">
        <v>221.28265402485636</v>
      </c>
      <c r="E37" s="8">
        <v>5</v>
      </c>
      <c r="F37" s="8">
        <v>2</v>
      </c>
      <c r="G37" s="8"/>
      <c r="H37" s="10"/>
    </row>
    <row r="38" spans="1:8" x14ac:dyDescent="0.35">
      <c r="A38" s="3">
        <v>10069</v>
      </c>
      <c r="B38" s="4">
        <v>21481</v>
      </c>
      <c r="C38" s="5">
        <v>837.22126249152689</v>
      </c>
      <c r="D38" s="5">
        <v>863.11470359951227</v>
      </c>
      <c r="E38" s="4">
        <v>9</v>
      </c>
      <c r="F38" s="4">
        <v>1</v>
      </c>
      <c r="G38" s="4"/>
      <c r="H38" s="6"/>
    </row>
    <row r="39" spans="1:8" x14ac:dyDescent="0.35">
      <c r="A39" s="7">
        <v>10083</v>
      </c>
      <c r="B39" s="8">
        <v>23487</v>
      </c>
      <c r="C39" s="9">
        <v>600.8805568195736</v>
      </c>
      <c r="D39" s="9">
        <v>741.8278479253994</v>
      </c>
      <c r="E39" s="8">
        <v>9</v>
      </c>
      <c r="F39" s="8">
        <v>2</v>
      </c>
      <c r="G39" s="8"/>
      <c r="H39" s="10"/>
    </row>
    <row r="40" spans="1:8" x14ac:dyDescent="0.35">
      <c r="A40" s="3">
        <v>10085</v>
      </c>
      <c r="B40" s="4">
        <v>29881</v>
      </c>
      <c r="C40" s="5">
        <v>327.55380054903588</v>
      </c>
      <c r="D40" s="5">
        <v>324.31069361290679</v>
      </c>
      <c r="E40" s="4">
        <v>6</v>
      </c>
      <c r="F40" s="4">
        <v>2</v>
      </c>
      <c r="G40" s="4"/>
      <c r="H40" s="6"/>
    </row>
    <row r="41" spans="1:8" x14ac:dyDescent="0.35">
      <c r="A41" s="7">
        <v>10025</v>
      </c>
      <c r="B41" s="8">
        <v>26519</v>
      </c>
      <c r="C41" s="9">
        <v>324.6527920063337</v>
      </c>
      <c r="D41" s="9">
        <v>386.49141905515916</v>
      </c>
      <c r="E41" s="8">
        <v>1</v>
      </c>
      <c r="F41" s="8">
        <v>2</v>
      </c>
      <c r="G41" s="8"/>
      <c r="H41" s="10"/>
    </row>
    <row r="42" spans="1:8" x14ac:dyDescent="0.35">
      <c r="A42" s="3">
        <v>10094</v>
      </c>
      <c r="B42" s="4">
        <v>29409</v>
      </c>
      <c r="C42" s="5">
        <v>426.6015680792392</v>
      </c>
      <c r="D42" s="5">
        <v>520.24581473077956</v>
      </c>
      <c r="E42" s="4">
        <v>7</v>
      </c>
      <c r="F42" s="4">
        <v>3</v>
      </c>
      <c r="G42" s="4"/>
      <c r="H42" s="6"/>
    </row>
    <row r="43" spans="1:8" x14ac:dyDescent="0.35">
      <c r="A43" s="7">
        <v>10063</v>
      </c>
      <c r="B43" s="8">
        <v>24146</v>
      </c>
      <c r="C43" s="9">
        <v>208.05551214665905</v>
      </c>
      <c r="D43" s="9">
        <v>228.63243093039455</v>
      </c>
      <c r="E43" s="8">
        <v>10</v>
      </c>
      <c r="F43" s="8">
        <v>1</v>
      </c>
      <c r="G43" s="8"/>
      <c r="H43" s="10"/>
    </row>
    <row r="44" spans="1:8" x14ac:dyDescent="0.35">
      <c r="A44" s="3">
        <v>10082</v>
      </c>
      <c r="B44" s="4">
        <v>19592</v>
      </c>
      <c r="C44" s="5">
        <v>784.58399979263811</v>
      </c>
      <c r="D44" s="5">
        <v>980.72999974079755</v>
      </c>
      <c r="E44" s="4">
        <v>2</v>
      </c>
      <c r="F44" s="4">
        <v>1</v>
      </c>
      <c r="G44" s="4"/>
      <c r="H44" s="6"/>
    </row>
    <row r="45" spans="1:8" x14ac:dyDescent="0.35">
      <c r="A45" s="7">
        <v>10053</v>
      </c>
      <c r="B45" s="8">
        <v>28771</v>
      </c>
      <c r="C45" s="9">
        <v>295.01879109912892</v>
      </c>
      <c r="D45" s="9">
        <v>347.08093070485756</v>
      </c>
      <c r="E45" s="8">
        <v>10</v>
      </c>
      <c r="F45" s="8">
        <v>3</v>
      </c>
      <c r="G45" s="8"/>
      <c r="H45" s="10"/>
    </row>
    <row r="46" spans="1:8" x14ac:dyDescent="0.35">
      <c r="A46" s="3">
        <v>10003</v>
      </c>
      <c r="B46" s="4">
        <v>32925</v>
      </c>
      <c r="C46" s="5">
        <v>828.83348811020778</v>
      </c>
      <c r="D46" s="5">
        <v>963.75986989559044</v>
      </c>
      <c r="E46" s="4">
        <v>5</v>
      </c>
      <c r="F46" s="4">
        <v>3</v>
      </c>
      <c r="G46" s="4"/>
      <c r="H46" s="6"/>
    </row>
    <row r="47" spans="1:8" x14ac:dyDescent="0.35">
      <c r="A47" s="7">
        <v>10030</v>
      </c>
      <c r="B47" s="8">
        <v>29896</v>
      </c>
      <c r="C47" s="9">
        <v>265.56031380035762</v>
      </c>
      <c r="D47" s="9">
        <v>323.85404121994833</v>
      </c>
      <c r="E47" s="8">
        <v>5</v>
      </c>
      <c r="F47" s="8">
        <v>1</v>
      </c>
      <c r="G47" s="8"/>
      <c r="H47" s="10"/>
    </row>
    <row r="48" spans="1:8" x14ac:dyDescent="0.35">
      <c r="A48" s="3">
        <v>10072</v>
      </c>
      <c r="B48" s="4">
        <v>21890</v>
      </c>
      <c r="C48" s="5">
        <v>157.00624393723362</v>
      </c>
      <c r="D48" s="5">
        <v>178.41618629231093</v>
      </c>
      <c r="E48" s="4">
        <v>4</v>
      </c>
      <c r="F48" s="4">
        <v>3</v>
      </c>
      <c r="G48" s="4"/>
      <c r="H48" s="6"/>
    </row>
    <row r="49" spans="1:8" x14ac:dyDescent="0.35">
      <c r="A49" s="7">
        <v>10022</v>
      </c>
      <c r="B49" s="8">
        <v>27301</v>
      </c>
      <c r="C49" s="9">
        <v>33.256783004549881</v>
      </c>
      <c r="D49" s="9">
        <v>33.592710105605939</v>
      </c>
      <c r="E49" s="8">
        <v>7</v>
      </c>
      <c r="F49" s="8">
        <v>3</v>
      </c>
      <c r="G49" s="8"/>
      <c r="H49" s="10"/>
    </row>
    <row r="50" spans="1:8" x14ac:dyDescent="0.35">
      <c r="A50" s="3">
        <v>10014</v>
      </c>
      <c r="B50" s="4">
        <v>22007</v>
      </c>
      <c r="C50" s="5">
        <v>178.62453235356526</v>
      </c>
      <c r="D50" s="5">
        <v>220.52411401674721</v>
      </c>
      <c r="E50" s="4">
        <v>4</v>
      </c>
      <c r="F50" s="4">
        <v>3</v>
      </c>
      <c r="G50" s="4"/>
      <c r="H50" s="6"/>
    </row>
    <row r="51" spans="1:8" x14ac:dyDescent="0.35">
      <c r="A51" s="7">
        <v>10079</v>
      </c>
      <c r="B51" s="8">
        <v>29563</v>
      </c>
      <c r="C51" s="9">
        <v>241.45524936621715</v>
      </c>
      <c r="D51" s="9">
        <v>259.62930039378188</v>
      </c>
      <c r="E51" s="8">
        <v>4</v>
      </c>
      <c r="F51" s="8">
        <v>3</v>
      </c>
      <c r="G51" s="8"/>
      <c r="H51" s="10"/>
    </row>
    <row r="52" spans="1:8" x14ac:dyDescent="0.35">
      <c r="A52" s="3">
        <v>10061</v>
      </c>
      <c r="B52" s="4">
        <v>21240</v>
      </c>
      <c r="C52" s="5">
        <v>429.73602533842717</v>
      </c>
      <c r="D52" s="5">
        <v>429.73602533842717</v>
      </c>
      <c r="E52" s="4">
        <v>8</v>
      </c>
      <c r="F52" s="4">
        <v>3</v>
      </c>
      <c r="G52" s="4"/>
      <c r="H52" s="6"/>
    </row>
    <row r="53" spans="1:8" x14ac:dyDescent="0.35">
      <c r="A53" s="7">
        <v>10029</v>
      </c>
      <c r="B53" s="8">
        <v>27314</v>
      </c>
      <c r="C53" s="9">
        <v>897.82688554964204</v>
      </c>
      <c r="D53" s="9">
        <v>855.07322433299237</v>
      </c>
      <c r="E53" s="8">
        <v>1</v>
      </c>
      <c r="F53" s="8">
        <v>2</v>
      </c>
      <c r="G53" s="8"/>
      <c r="H53" s="10"/>
    </row>
    <row r="54" spans="1:8" x14ac:dyDescent="0.35">
      <c r="A54" s="3">
        <v>10067</v>
      </c>
      <c r="B54" s="4">
        <v>23825</v>
      </c>
      <c r="C54" s="5">
        <v>784.34128296711094</v>
      </c>
      <c r="D54" s="5">
        <v>817.02216975740726</v>
      </c>
      <c r="E54" s="4">
        <v>5</v>
      </c>
      <c r="F54" s="4">
        <v>2</v>
      </c>
      <c r="G54" s="4"/>
      <c r="H54" s="6"/>
    </row>
    <row r="55" spans="1:8" x14ac:dyDescent="0.35">
      <c r="A55" s="7">
        <v>10092</v>
      </c>
      <c r="B55" s="8">
        <v>20521</v>
      </c>
      <c r="C55" s="9">
        <v>54.643759885825986</v>
      </c>
      <c r="D55" s="9">
        <v>63.539255681193005</v>
      </c>
      <c r="E55" s="8">
        <v>2</v>
      </c>
      <c r="F55" s="8">
        <v>3</v>
      </c>
      <c r="G55" s="8"/>
      <c r="H55" s="10"/>
    </row>
    <row r="56" spans="1:8" x14ac:dyDescent="0.35">
      <c r="A56" s="3">
        <v>10036</v>
      </c>
      <c r="B56" s="4">
        <v>24855</v>
      </c>
      <c r="C56" s="5">
        <v>178.49496379843157</v>
      </c>
      <c r="D56" s="5">
        <v>217.67678512003852</v>
      </c>
      <c r="E56" s="4">
        <v>10</v>
      </c>
      <c r="F56" s="4">
        <v>2</v>
      </c>
      <c r="G56" s="4"/>
      <c r="H56" s="6"/>
    </row>
    <row r="57" spans="1:8" x14ac:dyDescent="0.35">
      <c r="A57" s="7">
        <v>10056</v>
      </c>
      <c r="B57" s="8">
        <v>29893</v>
      </c>
      <c r="C57" s="9">
        <v>632.62329367836981</v>
      </c>
      <c r="D57" s="9">
        <v>727.15321112456297</v>
      </c>
      <c r="E57" s="8">
        <v>2</v>
      </c>
      <c r="F57" s="8">
        <v>3</v>
      </c>
      <c r="G57" s="8"/>
      <c r="H57" s="10"/>
    </row>
    <row r="58" spans="1:8" x14ac:dyDescent="0.35">
      <c r="A58" s="3">
        <v>10076</v>
      </c>
      <c r="B58" s="4">
        <v>22169</v>
      </c>
      <c r="C58" s="5">
        <v>348.3278683379537</v>
      </c>
      <c r="D58" s="5">
        <v>348.3278683379537</v>
      </c>
      <c r="E58" s="4">
        <v>1</v>
      </c>
      <c r="F58" s="4">
        <v>3</v>
      </c>
      <c r="G58" s="4"/>
      <c r="H58" s="6"/>
    </row>
    <row r="59" spans="1:8" x14ac:dyDescent="0.35">
      <c r="A59" s="7">
        <v>10005</v>
      </c>
      <c r="B59" s="8">
        <v>21732</v>
      </c>
      <c r="C59" s="9">
        <v>108.33240030224756</v>
      </c>
      <c r="D59" s="9">
        <v>105.17708767208501</v>
      </c>
      <c r="E59" s="8">
        <v>6</v>
      </c>
      <c r="F59" s="8">
        <v>1</v>
      </c>
      <c r="G59" s="8"/>
      <c r="H59" s="10"/>
    </row>
    <row r="60" spans="1:8" x14ac:dyDescent="0.35">
      <c r="A60" s="3">
        <v>10062</v>
      </c>
      <c r="B60" s="4">
        <v>22109</v>
      </c>
      <c r="C60" s="5">
        <v>285.25946001261485</v>
      </c>
      <c r="D60" s="5">
        <v>356.57432501576858</v>
      </c>
      <c r="E60" s="4">
        <v>9</v>
      </c>
      <c r="F60" s="4">
        <v>1</v>
      </c>
      <c r="G60" s="4"/>
      <c r="H60" s="6"/>
    </row>
    <row r="61" spans="1:8" x14ac:dyDescent="0.35">
      <c r="A61" s="7">
        <v>10058</v>
      </c>
      <c r="B61" s="8">
        <v>23673</v>
      </c>
      <c r="C61" s="9">
        <v>342.29321899414145</v>
      </c>
      <c r="D61" s="9">
        <v>332.32351358654512</v>
      </c>
      <c r="E61" s="8">
        <v>10</v>
      </c>
      <c r="F61" s="8">
        <v>2</v>
      </c>
      <c r="G61" s="8"/>
      <c r="H61" s="10"/>
    </row>
    <row r="62" spans="1:8" x14ac:dyDescent="0.35">
      <c r="A62" s="3">
        <v>10041</v>
      </c>
      <c r="B62" s="4">
        <v>20637</v>
      </c>
      <c r="C62" s="5">
        <v>169.7819407388173</v>
      </c>
      <c r="D62" s="5">
        <v>163.25186609501662</v>
      </c>
      <c r="E62" s="4">
        <v>2</v>
      </c>
      <c r="F62" s="4">
        <v>2</v>
      </c>
      <c r="G62" s="4"/>
      <c r="H62" s="6"/>
    </row>
    <row r="63" spans="1:8" x14ac:dyDescent="0.35">
      <c r="A63" s="7">
        <v>10024</v>
      </c>
      <c r="B63" s="8">
        <v>30019</v>
      </c>
      <c r="C63" s="9">
        <v>1004.5164289623455</v>
      </c>
      <c r="D63" s="9">
        <v>965.88118169456288</v>
      </c>
      <c r="E63" s="8">
        <v>7</v>
      </c>
      <c r="F63" s="8">
        <v>1</v>
      </c>
      <c r="G63" s="8"/>
      <c r="H63" s="10"/>
    </row>
    <row r="64" spans="1:8" x14ac:dyDescent="0.35">
      <c r="A64" s="3">
        <v>10089</v>
      </c>
      <c r="B64" s="4">
        <v>21490</v>
      </c>
      <c r="C64" s="5">
        <v>504.30840444565223</v>
      </c>
      <c r="D64" s="5">
        <v>548.16130918005672</v>
      </c>
      <c r="E64" s="4">
        <v>3</v>
      </c>
      <c r="F64" s="4">
        <v>1</v>
      </c>
      <c r="G64" s="4"/>
      <c r="H64" s="6"/>
    </row>
    <row r="65" spans="1:8" x14ac:dyDescent="0.35">
      <c r="A65" s="7">
        <v>10090</v>
      </c>
      <c r="B65" s="8">
        <v>25195</v>
      </c>
      <c r="C65" s="9">
        <v>506.50797294583566</v>
      </c>
      <c r="D65" s="9">
        <v>550.5521445063431</v>
      </c>
      <c r="E65" s="8">
        <v>5</v>
      </c>
      <c r="F65" s="8">
        <v>2</v>
      </c>
      <c r="G65" s="8"/>
      <c r="H65" s="10"/>
    </row>
    <row r="66" spans="1:8" x14ac:dyDescent="0.35">
      <c r="A66" s="3">
        <v>10097</v>
      </c>
      <c r="B66" s="4">
        <v>25998</v>
      </c>
      <c r="C66" s="5">
        <v>365.52569578900398</v>
      </c>
      <c r="D66" s="5">
        <v>456.90711973625497</v>
      </c>
      <c r="E66" s="4">
        <v>5</v>
      </c>
      <c r="F66" s="4">
        <v>3</v>
      </c>
      <c r="G66" s="4"/>
      <c r="H66" s="6"/>
    </row>
    <row r="67" spans="1:8" x14ac:dyDescent="0.35">
      <c r="A67" s="7">
        <v>10074</v>
      </c>
      <c r="B67" s="8">
        <v>20440</v>
      </c>
      <c r="C67" s="9">
        <v>390.057184412965</v>
      </c>
      <c r="D67" s="9">
        <v>386.19523209204453</v>
      </c>
      <c r="E67" s="8">
        <v>1</v>
      </c>
      <c r="F67" s="8">
        <v>3</v>
      </c>
      <c r="G67" s="8"/>
      <c r="H67" s="10"/>
    </row>
    <row r="68" spans="1:8" x14ac:dyDescent="0.35">
      <c r="A68" s="3">
        <v>10028</v>
      </c>
      <c r="B68" s="4">
        <v>30530</v>
      </c>
      <c r="C68" s="5">
        <v>978.4595399041275</v>
      </c>
      <c r="D68" s="5">
        <v>931.86622848012144</v>
      </c>
      <c r="E68" s="4">
        <v>8</v>
      </c>
      <c r="F68" s="4">
        <v>2</v>
      </c>
      <c r="G68" s="4"/>
      <c r="H68" s="6"/>
    </row>
    <row r="69" spans="1:8" x14ac:dyDescent="0.35">
      <c r="A69" s="7">
        <v>10078</v>
      </c>
      <c r="B69" s="8">
        <v>22837</v>
      </c>
      <c r="C69" s="9">
        <v>286.74967078010962</v>
      </c>
      <c r="D69" s="9">
        <v>292.60170487766288</v>
      </c>
      <c r="E69" s="8">
        <v>9</v>
      </c>
      <c r="F69" s="8">
        <v>1</v>
      </c>
      <c r="G69" s="8"/>
      <c r="H69" s="10"/>
    </row>
    <row r="70" spans="1:8" x14ac:dyDescent="0.35">
      <c r="A70" s="3">
        <v>10081</v>
      </c>
      <c r="B70" s="4">
        <v>18324</v>
      </c>
      <c r="C70" s="5">
        <v>558.11669330983887</v>
      </c>
      <c r="D70" s="5">
        <v>656.60787448216342</v>
      </c>
      <c r="E70" s="4">
        <v>5</v>
      </c>
      <c r="F70" s="4">
        <v>3</v>
      </c>
      <c r="G70" s="4"/>
      <c r="H70" s="6"/>
    </row>
    <row r="71" spans="1:8" x14ac:dyDescent="0.35">
      <c r="A71" s="7">
        <v>10088</v>
      </c>
      <c r="B71" s="8">
        <v>20081</v>
      </c>
      <c r="C71" s="9">
        <v>779.0782640305539</v>
      </c>
      <c r="D71" s="9">
        <v>811.53985836516028</v>
      </c>
      <c r="E71" s="8">
        <v>6</v>
      </c>
      <c r="F71" s="8">
        <v>2</v>
      </c>
      <c r="G71" s="8"/>
      <c r="H71" s="10"/>
    </row>
    <row r="72" spans="1:8" x14ac:dyDescent="0.35">
      <c r="A72" s="3">
        <v>10010</v>
      </c>
      <c r="B72" s="4">
        <v>22107</v>
      </c>
      <c r="C72" s="5">
        <v>719.66170694027301</v>
      </c>
      <c r="D72" s="5">
        <v>726.93101711138684</v>
      </c>
      <c r="E72" s="4">
        <v>10</v>
      </c>
      <c r="F72" s="4">
        <v>2</v>
      </c>
      <c r="G72" s="4"/>
      <c r="H72" s="6"/>
    </row>
    <row r="73" spans="1:8" x14ac:dyDescent="0.35">
      <c r="A73" s="7">
        <v>10048</v>
      </c>
      <c r="B73" s="8">
        <v>28557</v>
      </c>
      <c r="C73" s="9">
        <v>674.53876756390594</v>
      </c>
      <c r="D73" s="9">
        <v>843.17345945488239</v>
      </c>
      <c r="E73" s="8">
        <v>7</v>
      </c>
      <c r="F73" s="8">
        <v>3</v>
      </c>
      <c r="G73" s="8"/>
      <c r="H73" s="10"/>
    </row>
    <row r="74" spans="1:8" x14ac:dyDescent="0.35">
      <c r="A74" s="3">
        <v>10052</v>
      </c>
      <c r="B74" s="4">
        <v>23131</v>
      </c>
      <c r="C74" s="5">
        <v>723.90636398632239</v>
      </c>
      <c r="D74" s="5">
        <v>770.11315317693879</v>
      </c>
      <c r="E74" s="4">
        <v>3</v>
      </c>
      <c r="F74" s="4">
        <v>1</v>
      </c>
      <c r="G74" s="4"/>
      <c r="H74" s="6"/>
    </row>
    <row r="75" spans="1:8" x14ac:dyDescent="0.35">
      <c r="A75" s="7">
        <v>10035</v>
      </c>
      <c r="B75" s="8">
        <v>21553</v>
      </c>
      <c r="C75" s="9">
        <v>467.04525699030836</v>
      </c>
      <c r="D75" s="9">
        <v>518.93917443367593</v>
      </c>
      <c r="E75" s="8">
        <v>5</v>
      </c>
      <c r="F75" s="8">
        <v>3</v>
      </c>
      <c r="G75" s="8"/>
      <c r="H75" s="10"/>
    </row>
    <row r="76" spans="1:8" x14ac:dyDescent="0.35">
      <c r="A76" s="3">
        <v>10068</v>
      </c>
      <c r="B76" s="4">
        <v>20918</v>
      </c>
      <c r="C76" s="5">
        <v>741.90337349331196</v>
      </c>
      <c r="D76" s="5">
        <v>706.57464142220181</v>
      </c>
      <c r="E76" s="4">
        <v>2</v>
      </c>
      <c r="F76" s="4">
        <v>1</v>
      </c>
      <c r="G76" s="4"/>
      <c r="H76" s="6"/>
    </row>
    <row r="77" spans="1:8" x14ac:dyDescent="0.35">
      <c r="A77" s="7">
        <v>10008</v>
      </c>
      <c r="B77" s="8">
        <v>20992</v>
      </c>
      <c r="C77" s="9">
        <v>620.51975790698327</v>
      </c>
      <c r="D77" s="9">
        <v>766.07377519380645</v>
      </c>
      <c r="E77" s="8">
        <v>6</v>
      </c>
      <c r="F77" s="8">
        <v>3</v>
      </c>
      <c r="G77" s="8"/>
      <c r="H77" s="10"/>
    </row>
    <row r="78" spans="1:8" x14ac:dyDescent="0.35">
      <c r="A78" s="3">
        <v>10095</v>
      </c>
      <c r="B78" s="4">
        <v>31332</v>
      </c>
      <c r="C78" s="5">
        <v>808.81626058425127</v>
      </c>
      <c r="D78" s="5">
        <v>974.47742239066417</v>
      </c>
      <c r="E78" s="4">
        <v>10</v>
      </c>
      <c r="F78" s="4">
        <v>2</v>
      </c>
      <c r="G78" s="4"/>
      <c r="H78" s="6"/>
    </row>
    <row r="79" spans="1:8" x14ac:dyDescent="0.35">
      <c r="A79" s="7">
        <v>10073</v>
      </c>
      <c r="B79" s="8">
        <v>28472</v>
      </c>
      <c r="C79" s="9">
        <v>490.86333880738658</v>
      </c>
      <c r="D79" s="9">
        <v>564.21073426136388</v>
      </c>
      <c r="E79" s="8">
        <v>6</v>
      </c>
      <c r="F79" s="8">
        <v>3</v>
      </c>
      <c r="G79" s="8"/>
      <c r="H79" s="10"/>
    </row>
    <row r="80" spans="1:8" x14ac:dyDescent="0.35">
      <c r="A80" s="3">
        <v>10019</v>
      </c>
      <c r="B80" s="4">
        <v>29422</v>
      </c>
      <c r="C80" s="5">
        <v>43.430559307672318</v>
      </c>
      <c r="D80" s="5">
        <v>52.964096716673566</v>
      </c>
      <c r="E80" s="4">
        <v>7</v>
      </c>
      <c r="F80" s="4">
        <v>3</v>
      </c>
      <c r="G80" s="4"/>
      <c r="H80" s="6"/>
    </row>
    <row r="81" spans="1:8" x14ac:dyDescent="0.35">
      <c r="A81" s="7">
        <v>10026</v>
      </c>
      <c r="B81" s="8">
        <v>27833</v>
      </c>
      <c r="C81" s="9">
        <v>317.14415851737806</v>
      </c>
      <c r="D81" s="9">
        <v>320.34763486603845</v>
      </c>
      <c r="E81" s="8">
        <v>7</v>
      </c>
      <c r="F81" s="8">
        <v>1</v>
      </c>
      <c r="G81" s="8"/>
      <c r="H81" s="10"/>
    </row>
    <row r="82" spans="1:8" x14ac:dyDescent="0.35">
      <c r="A82" s="3">
        <v>10039</v>
      </c>
      <c r="B82" s="4">
        <v>28563</v>
      </c>
      <c r="C82" s="5">
        <v>128.29504109506303</v>
      </c>
      <c r="D82" s="5">
        <v>154.57233866875063</v>
      </c>
      <c r="E82" s="4">
        <v>8</v>
      </c>
      <c r="F82" s="4">
        <v>1</v>
      </c>
      <c r="G82" s="4"/>
      <c r="H82" s="6"/>
    </row>
    <row r="83" spans="1:8" x14ac:dyDescent="0.35">
      <c r="A83" s="7">
        <v>10065</v>
      </c>
      <c r="B83" s="8">
        <v>23392</v>
      </c>
      <c r="C83" s="9">
        <v>292.55310535988139</v>
      </c>
      <c r="D83" s="9">
        <v>307.95063722092777</v>
      </c>
      <c r="E83" s="8">
        <v>10</v>
      </c>
      <c r="F83" s="8">
        <v>2</v>
      </c>
      <c r="G83" s="8"/>
      <c r="H83" s="10"/>
    </row>
    <row r="84" spans="1:8" x14ac:dyDescent="0.35">
      <c r="A84" s="3">
        <v>10050</v>
      </c>
      <c r="B84" s="4">
        <v>32362</v>
      </c>
      <c r="C84" s="5">
        <v>48.875908129337411</v>
      </c>
      <c r="D84" s="5">
        <v>46.996065508978276</v>
      </c>
      <c r="E84" s="4">
        <v>10</v>
      </c>
      <c r="F84" s="4">
        <v>3</v>
      </c>
      <c r="G84" s="4"/>
      <c r="H84" s="6"/>
    </row>
    <row r="85" spans="1:8" x14ac:dyDescent="0.35">
      <c r="A85" s="7">
        <v>10047</v>
      </c>
      <c r="B85" s="8">
        <v>24188</v>
      </c>
      <c r="C85" s="9">
        <v>297.51711626336555</v>
      </c>
      <c r="D85" s="9">
        <v>362.82575154068974</v>
      </c>
      <c r="E85" s="8">
        <v>9</v>
      </c>
      <c r="F85" s="8">
        <v>1</v>
      </c>
      <c r="G85" s="8"/>
      <c r="H85" s="10"/>
    </row>
    <row r="86" spans="1:8" x14ac:dyDescent="0.35">
      <c r="A86" s="3">
        <v>10054</v>
      </c>
      <c r="B86" s="4">
        <v>31707</v>
      </c>
      <c r="C86" s="5">
        <v>671.40393530930419</v>
      </c>
      <c r="D86" s="5">
        <v>639.43231934219443</v>
      </c>
      <c r="E86" s="4">
        <v>5</v>
      </c>
      <c r="F86" s="4">
        <v>2</v>
      </c>
      <c r="G86" s="4"/>
      <c r="H86" s="6"/>
    </row>
    <row r="87" spans="1:8" x14ac:dyDescent="0.35">
      <c r="A87" s="7">
        <v>10087</v>
      </c>
      <c r="B87" s="8">
        <v>32364</v>
      </c>
      <c r="C87" s="9">
        <v>612.1598263724544</v>
      </c>
      <c r="D87" s="9">
        <v>695.63616633233448</v>
      </c>
      <c r="E87" s="8">
        <v>9</v>
      </c>
      <c r="F87" s="8">
        <v>2</v>
      </c>
      <c r="G87" s="8"/>
      <c r="H87" s="10"/>
    </row>
    <row r="88" spans="1:8" x14ac:dyDescent="0.35">
      <c r="A88" s="3">
        <v>10071</v>
      </c>
      <c r="B88" s="4">
        <v>28293</v>
      </c>
      <c r="C88" s="5">
        <v>207.00459625131725</v>
      </c>
      <c r="D88" s="5">
        <v>225.00499592534484</v>
      </c>
      <c r="E88" s="4">
        <v>7</v>
      </c>
      <c r="F88" s="4">
        <v>1</v>
      </c>
      <c r="G88" s="4"/>
      <c r="H88" s="6"/>
    </row>
    <row r="89" spans="1:8" x14ac:dyDescent="0.35">
      <c r="A89" s="7">
        <v>10084</v>
      </c>
      <c r="B89" s="8">
        <v>26688</v>
      </c>
      <c r="C89" s="9">
        <v>312.10305455728673</v>
      </c>
      <c r="D89" s="9">
        <v>309.01292530424428</v>
      </c>
      <c r="E89" s="8">
        <v>5</v>
      </c>
      <c r="F89" s="8">
        <v>3</v>
      </c>
      <c r="G89" s="8"/>
      <c r="H89" s="10"/>
    </row>
    <row r="90" spans="1:8" x14ac:dyDescent="0.35">
      <c r="A90" s="3">
        <v>10006</v>
      </c>
      <c r="B90" s="4">
        <v>29619</v>
      </c>
      <c r="C90" s="5">
        <v>253.15750147975379</v>
      </c>
      <c r="D90" s="5">
        <v>301.37797795208786</v>
      </c>
      <c r="E90" s="4">
        <v>2</v>
      </c>
      <c r="F90" s="4">
        <v>2</v>
      </c>
      <c r="G90" s="4"/>
      <c r="H90" s="6"/>
    </row>
    <row r="91" spans="1:8" x14ac:dyDescent="0.35">
      <c r="A91" s="7">
        <v>10018</v>
      </c>
      <c r="B91" s="8">
        <v>23298</v>
      </c>
      <c r="C91" s="9">
        <v>330.11476985715888</v>
      </c>
      <c r="D91" s="9">
        <v>336.85180597669273</v>
      </c>
      <c r="E91" s="8">
        <v>5</v>
      </c>
      <c r="F91" s="8">
        <v>2</v>
      </c>
      <c r="G91" s="8"/>
      <c r="H91" s="10"/>
    </row>
    <row r="92" spans="1:8" x14ac:dyDescent="0.35">
      <c r="A92" s="3">
        <v>10043</v>
      </c>
      <c r="B92" s="4">
        <v>32207</v>
      </c>
      <c r="C92" s="5">
        <v>603.15902006723627</v>
      </c>
      <c r="D92" s="5">
        <v>726.69761453883893</v>
      </c>
      <c r="E92" s="4">
        <v>9</v>
      </c>
      <c r="F92" s="4">
        <v>1</v>
      </c>
      <c r="G92" s="4"/>
      <c r="H92" s="6"/>
    </row>
    <row r="93" spans="1:8" x14ac:dyDescent="0.35">
      <c r="A93" s="7">
        <v>10015</v>
      </c>
      <c r="B93" s="8">
        <v>19543</v>
      </c>
      <c r="C93" s="9">
        <v>159.99265895353736</v>
      </c>
      <c r="D93" s="9">
        <v>152.37396090813081</v>
      </c>
      <c r="E93" s="8">
        <v>9</v>
      </c>
      <c r="F93" s="8">
        <v>1</v>
      </c>
      <c r="G93" s="8"/>
      <c r="H93" s="10"/>
    </row>
    <row r="94" spans="1:8" x14ac:dyDescent="0.35">
      <c r="A94" s="3">
        <v>10075</v>
      </c>
      <c r="B94" s="4">
        <v>31087</v>
      </c>
      <c r="C94" s="5">
        <v>425.22331201820219</v>
      </c>
      <c r="D94" s="5">
        <v>421.01318021604175</v>
      </c>
      <c r="E94" s="4">
        <v>4</v>
      </c>
      <c r="F94" s="4">
        <v>3</v>
      </c>
      <c r="G94" s="4"/>
      <c r="H94" s="6"/>
    </row>
    <row r="95" spans="1:8" x14ac:dyDescent="0.35">
      <c r="A95" s="7">
        <v>10099</v>
      </c>
      <c r="B95" s="8">
        <v>27286</v>
      </c>
      <c r="C95" s="9">
        <v>358.90653693632385</v>
      </c>
      <c r="D95" s="9">
        <v>443.09449004484424</v>
      </c>
      <c r="E95" s="8">
        <v>1</v>
      </c>
      <c r="F95" s="8">
        <v>2</v>
      </c>
      <c r="G95" s="8"/>
      <c r="H95" s="10"/>
    </row>
    <row r="96" spans="1:8" x14ac:dyDescent="0.35">
      <c r="A96" s="3">
        <v>10040</v>
      </c>
      <c r="B96" s="4">
        <v>24074</v>
      </c>
      <c r="C96" s="5">
        <v>724.86731090875878</v>
      </c>
      <c r="D96" s="5">
        <v>787.89925098778122</v>
      </c>
      <c r="E96" s="4">
        <v>10</v>
      </c>
      <c r="F96" s="4">
        <v>2</v>
      </c>
      <c r="G96" s="4"/>
      <c r="H96" s="6"/>
    </row>
    <row r="97" spans="1:8" x14ac:dyDescent="0.35">
      <c r="A97" s="7">
        <v>10051</v>
      </c>
      <c r="B97" s="8">
        <v>31170</v>
      </c>
      <c r="C97" s="9">
        <v>270.09371137306778</v>
      </c>
      <c r="D97" s="9">
        <v>317.7573074977268</v>
      </c>
      <c r="E97" s="8">
        <v>10</v>
      </c>
      <c r="F97" s="8">
        <v>2</v>
      </c>
      <c r="G97" s="8"/>
      <c r="H97" s="10"/>
    </row>
    <row r="98" spans="1:8" x14ac:dyDescent="0.35">
      <c r="A98" s="3">
        <v>10017</v>
      </c>
      <c r="B98" s="4">
        <v>31816</v>
      </c>
      <c r="C98" s="5">
        <v>384.11424516961409</v>
      </c>
      <c r="D98" s="5">
        <v>384.11424516961409</v>
      </c>
      <c r="E98" s="4">
        <v>2</v>
      </c>
      <c r="F98" s="4">
        <v>3</v>
      </c>
      <c r="G98" s="4"/>
      <c r="H98" s="6"/>
    </row>
    <row r="99" spans="1:8" x14ac:dyDescent="0.35">
      <c r="A99" s="7">
        <v>10038</v>
      </c>
      <c r="B99" s="8">
        <v>29095</v>
      </c>
      <c r="C99" s="9">
        <v>326.50864126570798</v>
      </c>
      <c r="D99" s="9">
        <v>388.70076341155715</v>
      </c>
      <c r="E99" s="8">
        <v>6</v>
      </c>
      <c r="F99" s="8">
        <v>2</v>
      </c>
      <c r="G99" s="8"/>
      <c r="H99" s="10"/>
    </row>
    <row r="100" spans="1:8" x14ac:dyDescent="0.35">
      <c r="A100" s="3">
        <v>10013</v>
      </c>
      <c r="B100" s="4">
        <v>21839</v>
      </c>
      <c r="C100" s="5">
        <v>465.02336200813528</v>
      </c>
      <c r="D100" s="5">
        <v>494.70570426397376</v>
      </c>
      <c r="E100" s="4">
        <v>5</v>
      </c>
      <c r="F100" s="4">
        <v>3</v>
      </c>
      <c r="G100" s="4"/>
      <c r="H100" s="6"/>
    </row>
    <row r="101" spans="1:8" x14ac:dyDescent="0.35">
      <c r="A101" s="11">
        <v>10077</v>
      </c>
      <c r="B101" s="12">
        <v>23418</v>
      </c>
      <c r="C101" s="13">
        <v>810.4680513445004</v>
      </c>
      <c r="D101" s="13">
        <v>964.84291826726246</v>
      </c>
      <c r="E101" s="12">
        <v>6</v>
      </c>
      <c r="F101" s="12">
        <v>3</v>
      </c>
      <c r="G101" s="12"/>
      <c r="H101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0D89A-B48B-4DA5-8944-6A1A6B7D3D1D}">
  <dimension ref="A1:A3"/>
  <sheetViews>
    <sheetView workbookViewId="0"/>
  </sheetViews>
  <sheetFormatPr defaultRowHeight="14.5" x14ac:dyDescent="0.35"/>
  <sheetData>
    <row r="1" spans="1:1" x14ac:dyDescent="0.35">
      <c r="A1" t="s">
        <v>50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F8FA-B439-4DD2-8C2D-6928CF9BDC88}">
  <dimension ref="A1:D19"/>
  <sheetViews>
    <sheetView workbookViewId="0"/>
  </sheetViews>
  <sheetFormatPr defaultRowHeight="14.5" x14ac:dyDescent="0.35"/>
  <cols>
    <col min="2" max="3" width="19.81640625" bestFit="1" customWidth="1"/>
    <col min="4" max="4" width="19.81640625" customWidth="1"/>
  </cols>
  <sheetData>
    <row r="1" spans="1:4" x14ac:dyDescent="0.35">
      <c r="A1" t="s">
        <v>51</v>
      </c>
    </row>
    <row r="3" spans="1:4" x14ac:dyDescent="0.35">
      <c r="A3" t="s">
        <v>41</v>
      </c>
    </row>
    <row r="5" spans="1:4" x14ac:dyDescent="0.35">
      <c r="A5" s="1" t="s">
        <v>40</v>
      </c>
      <c r="B5" s="2" t="s">
        <v>42</v>
      </c>
      <c r="C5" s="2" t="s">
        <v>43</v>
      </c>
      <c r="D5" s="15" t="s">
        <v>44</v>
      </c>
    </row>
    <row r="6" spans="1:4" x14ac:dyDescent="0.35">
      <c r="A6" s="3" t="s">
        <v>28</v>
      </c>
      <c r="B6" s="4">
        <v>412</v>
      </c>
      <c r="C6" s="4">
        <v>300</v>
      </c>
      <c r="D6" s="6">
        <v>394</v>
      </c>
    </row>
    <row r="7" spans="1:4" x14ac:dyDescent="0.35">
      <c r="A7" s="7" t="s">
        <v>29</v>
      </c>
      <c r="B7" s="8">
        <v>498</v>
      </c>
      <c r="C7" s="8">
        <v>274</v>
      </c>
      <c r="D7" s="10">
        <v>415</v>
      </c>
    </row>
    <row r="8" spans="1:4" x14ac:dyDescent="0.35">
      <c r="A8" s="3" t="s">
        <v>30</v>
      </c>
      <c r="B8" s="4">
        <v>427</v>
      </c>
      <c r="C8" s="4">
        <v>409</v>
      </c>
      <c r="D8" s="6">
        <v>497</v>
      </c>
    </row>
    <row r="9" spans="1:4" x14ac:dyDescent="0.35">
      <c r="A9" s="7" t="s">
        <v>31</v>
      </c>
      <c r="B9" s="8">
        <v>355</v>
      </c>
      <c r="C9" s="8">
        <v>333</v>
      </c>
      <c r="D9" s="10">
        <v>495</v>
      </c>
    </row>
    <row r="10" spans="1:4" x14ac:dyDescent="0.35">
      <c r="A10" s="3" t="s">
        <v>32</v>
      </c>
      <c r="B10" s="4">
        <v>339</v>
      </c>
      <c r="C10" s="4">
        <v>220</v>
      </c>
      <c r="D10" s="6">
        <v>252</v>
      </c>
    </row>
    <row r="11" spans="1:4" x14ac:dyDescent="0.35">
      <c r="A11" s="7" t="s">
        <v>33</v>
      </c>
      <c r="B11" s="8">
        <v>228</v>
      </c>
      <c r="C11" s="8">
        <v>263</v>
      </c>
      <c r="D11" s="10">
        <v>435</v>
      </c>
    </row>
    <row r="12" spans="1:4" x14ac:dyDescent="0.35">
      <c r="A12" s="3" t="s">
        <v>34</v>
      </c>
      <c r="B12" s="4">
        <v>356</v>
      </c>
      <c r="C12" s="4">
        <v>203</v>
      </c>
      <c r="D12" s="6">
        <v>487</v>
      </c>
    </row>
    <row r="13" spans="1:4" x14ac:dyDescent="0.35">
      <c r="A13" s="7" t="s">
        <v>35</v>
      </c>
      <c r="B13" s="8">
        <v>491</v>
      </c>
      <c r="C13" s="8">
        <v>243</v>
      </c>
      <c r="D13" s="10">
        <v>409</v>
      </c>
    </row>
    <row r="14" spans="1:4" x14ac:dyDescent="0.35">
      <c r="A14" s="3" t="s">
        <v>36</v>
      </c>
      <c r="B14" s="4">
        <v>383</v>
      </c>
      <c r="C14" s="4">
        <v>372</v>
      </c>
      <c r="D14" s="6">
        <v>399</v>
      </c>
    </row>
    <row r="15" spans="1:4" x14ac:dyDescent="0.35">
      <c r="A15" s="7" t="s">
        <v>37</v>
      </c>
      <c r="B15" s="8">
        <v>219</v>
      </c>
      <c r="C15" s="8">
        <v>370</v>
      </c>
      <c r="D15" s="10">
        <v>327</v>
      </c>
    </row>
    <row r="16" spans="1:4" x14ac:dyDescent="0.35">
      <c r="A16" s="3" t="s">
        <v>38</v>
      </c>
      <c r="B16" s="4">
        <v>344</v>
      </c>
      <c r="C16" s="4">
        <v>244</v>
      </c>
      <c r="D16" s="6">
        <v>465</v>
      </c>
    </row>
    <row r="17" spans="1:4" x14ac:dyDescent="0.35">
      <c r="A17" s="11" t="s">
        <v>39</v>
      </c>
      <c r="B17" s="12">
        <v>313</v>
      </c>
      <c r="C17" s="12">
        <v>338</v>
      </c>
      <c r="D17" s="14">
        <v>356</v>
      </c>
    </row>
    <row r="18" spans="1:4" ht="15" thickBot="1" x14ac:dyDescent="0.4"/>
    <row r="19" spans="1:4" ht="15" thickBot="1" x14ac:dyDescent="0.4">
      <c r="B19" s="21" t="s">
        <v>52</v>
      </c>
      <c r="C19" s="21" t="s">
        <v>52</v>
      </c>
      <c r="D19" s="21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B0565-83CF-4F6C-A22D-9E36F8F11E14}">
  <dimension ref="A1:C14"/>
  <sheetViews>
    <sheetView workbookViewId="0">
      <selection activeCell="A14" sqref="A14"/>
    </sheetView>
  </sheetViews>
  <sheetFormatPr defaultRowHeight="14.5" x14ac:dyDescent="0.35"/>
  <cols>
    <col min="1" max="1" width="13.1796875" bestFit="1" customWidth="1"/>
    <col min="2" max="2" width="12.54296875" bestFit="1" customWidth="1"/>
    <col min="3" max="3" width="15.81640625" bestFit="1" customWidth="1"/>
  </cols>
  <sheetData>
    <row r="1" spans="1:3" x14ac:dyDescent="0.35">
      <c r="A1" s="18" t="s">
        <v>27</v>
      </c>
      <c r="B1" t="s">
        <v>24</v>
      </c>
      <c r="C1" t="s">
        <v>25</v>
      </c>
    </row>
    <row r="2" spans="1:3" x14ac:dyDescent="0.35">
      <c r="A2" s="19">
        <v>1</v>
      </c>
      <c r="B2" s="20">
        <v>2876.0426303168565</v>
      </c>
      <c r="C2" s="20">
        <v>2753.7886438743876</v>
      </c>
    </row>
    <row r="3" spans="1:3" x14ac:dyDescent="0.35">
      <c r="A3" s="19">
        <v>2</v>
      </c>
      <c r="B3" s="20">
        <v>5005.8956009692511</v>
      </c>
      <c r="C3" s="20">
        <v>4640.7378465915008</v>
      </c>
    </row>
    <row r="4" spans="1:3" x14ac:dyDescent="0.35">
      <c r="A4" s="19">
        <v>3</v>
      </c>
      <c r="B4" s="20">
        <v>3768.2240510058023</v>
      </c>
      <c r="C4" s="20">
        <v>3600.6662408136826</v>
      </c>
    </row>
    <row r="5" spans="1:3" x14ac:dyDescent="0.35">
      <c r="A5" s="19">
        <v>4</v>
      </c>
      <c r="B5" s="20">
        <v>2101.2015197186975</v>
      </c>
      <c r="C5" s="20">
        <v>2041.1912518784779</v>
      </c>
    </row>
    <row r="6" spans="1:3" x14ac:dyDescent="0.35">
      <c r="A6" s="19">
        <v>5</v>
      </c>
      <c r="B6" s="20">
        <v>7356.3106200619077</v>
      </c>
      <c r="C6" s="20">
        <v>6856.6469646652768</v>
      </c>
    </row>
    <row r="7" spans="1:3" x14ac:dyDescent="0.35">
      <c r="A7" s="19">
        <v>6</v>
      </c>
      <c r="B7" s="20">
        <v>6715.807155067364</v>
      </c>
      <c r="C7" s="20">
        <v>5928.9804619253628</v>
      </c>
    </row>
    <row r="8" spans="1:3" x14ac:dyDescent="0.35">
      <c r="A8" s="19">
        <v>7</v>
      </c>
      <c r="B8" s="20">
        <v>5907.4820254715059</v>
      </c>
      <c r="C8" s="20">
        <v>5544.7009362548306</v>
      </c>
    </row>
    <row r="9" spans="1:3" x14ac:dyDescent="0.35">
      <c r="A9" s="19">
        <v>8</v>
      </c>
      <c r="B9" s="20">
        <v>4916.6935990948377</v>
      </c>
      <c r="C9" s="20">
        <v>4808.3366510207943</v>
      </c>
    </row>
    <row r="10" spans="1:3" x14ac:dyDescent="0.35">
      <c r="A10" s="19">
        <v>9</v>
      </c>
      <c r="B10" s="20">
        <v>6305.2187749998193</v>
      </c>
      <c r="C10" s="20">
        <v>5721.2426916656559</v>
      </c>
    </row>
    <row r="11" spans="1:3" x14ac:dyDescent="0.35">
      <c r="A11" s="19">
        <v>10</v>
      </c>
      <c r="B11" s="20">
        <v>4979.9550118495399</v>
      </c>
      <c r="C11" s="20">
        <v>4497.8925820293407</v>
      </c>
    </row>
    <row r="12" spans="1:3" x14ac:dyDescent="0.35">
      <c r="A12" s="19" t="s">
        <v>26</v>
      </c>
      <c r="B12" s="20">
        <v>49932.830988555586</v>
      </c>
      <c r="C12" s="20">
        <v>46394.184270719314</v>
      </c>
    </row>
    <row r="14" spans="1:3" x14ac:dyDescent="0.35">
      <c r="A14" t="s"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5165F-1CA8-4341-B316-A91E795A6FF8}">
  <dimension ref="A1:G25"/>
  <sheetViews>
    <sheetView workbookViewId="0"/>
  </sheetViews>
  <sheetFormatPr defaultRowHeight="14.5" x14ac:dyDescent="0.35"/>
  <cols>
    <col min="1" max="1" width="5.453125" bestFit="1" customWidth="1"/>
    <col min="2" max="2" width="12" customWidth="1"/>
    <col min="3" max="3" width="21.54296875" bestFit="1" customWidth="1"/>
    <col min="4" max="4" width="10.90625" bestFit="1" customWidth="1"/>
    <col min="5" max="5" width="9.54296875" bestFit="1" customWidth="1"/>
    <col min="6" max="6" width="12" customWidth="1"/>
    <col min="7" max="7" width="19.36328125" bestFit="1" customWidth="1"/>
    <col min="8" max="8" width="20.54296875" bestFit="1" customWidth="1"/>
    <col min="9" max="9" width="14.453125" bestFit="1" customWidth="1"/>
    <col min="10" max="10" width="17.81640625" bestFit="1" customWidth="1"/>
  </cols>
  <sheetData>
    <row r="1" spans="1:5" x14ac:dyDescent="0.3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x14ac:dyDescent="0.35">
      <c r="A2">
        <v>1</v>
      </c>
      <c r="B2" t="s">
        <v>64</v>
      </c>
      <c r="C2" s="22">
        <v>19583</v>
      </c>
      <c r="D2" s="23">
        <v>202</v>
      </c>
      <c r="E2" s="24">
        <f>D2/C2</f>
        <v>1.0315069192667109E-2</v>
      </c>
    </row>
    <row r="3" spans="1:5" x14ac:dyDescent="0.35">
      <c r="A3">
        <v>2</v>
      </c>
      <c r="B3" t="s">
        <v>65</v>
      </c>
      <c r="C3" s="23">
        <v>20338</v>
      </c>
      <c r="D3" s="23">
        <v>206</v>
      </c>
      <c r="E3" s="24">
        <f t="shared" ref="E3:E21" si="0">D3/C3</f>
        <v>1.0128822893106499E-2</v>
      </c>
    </row>
    <row r="4" spans="1:5" x14ac:dyDescent="0.35">
      <c r="A4">
        <v>3</v>
      </c>
      <c r="B4" t="s">
        <v>66</v>
      </c>
      <c r="C4" s="23">
        <v>20795</v>
      </c>
      <c r="D4" s="23">
        <v>212</v>
      </c>
      <c r="E4" s="24">
        <f t="shared" si="0"/>
        <v>1.0194758355373888E-2</v>
      </c>
    </row>
    <row r="5" spans="1:5" x14ac:dyDescent="0.35">
      <c r="A5">
        <v>4</v>
      </c>
      <c r="B5" t="s">
        <v>67</v>
      </c>
      <c r="C5" s="23">
        <v>21734</v>
      </c>
      <c r="D5" s="23">
        <v>223</v>
      </c>
      <c r="E5" s="24">
        <f t="shared" si="0"/>
        <v>1.0260421459464434E-2</v>
      </c>
    </row>
    <row r="6" spans="1:5" x14ac:dyDescent="0.35">
      <c r="A6">
        <v>5</v>
      </c>
      <c r="B6" t="s">
        <v>68</v>
      </c>
      <c r="C6" s="23">
        <v>21941</v>
      </c>
      <c r="D6" s="23">
        <v>226</v>
      </c>
      <c r="E6" s="24">
        <f t="shared" si="0"/>
        <v>1.0300350941160386E-2</v>
      </c>
    </row>
    <row r="7" spans="1:5" x14ac:dyDescent="0.35">
      <c r="A7">
        <v>6</v>
      </c>
      <c r="B7" t="s">
        <v>69</v>
      </c>
      <c r="C7" s="23">
        <v>22747</v>
      </c>
      <c r="D7" s="23">
        <v>235</v>
      </c>
      <c r="E7" s="24">
        <f t="shared" si="0"/>
        <v>1.0331032663647953E-2</v>
      </c>
    </row>
    <row r="8" spans="1:5" x14ac:dyDescent="0.35">
      <c r="A8">
        <v>7</v>
      </c>
      <c r="B8" t="s">
        <v>70</v>
      </c>
      <c r="C8" s="23">
        <v>23075</v>
      </c>
      <c r="D8" s="23">
        <v>240</v>
      </c>
      <c r="E8" s="24">
        <f t="shared" si="0"/>
        <v>1.0400866738894909E-2</v>
      </c>
    </row>
    <row r="9" spans="1:5" x14ac:dyDescent="0.35">
      <c r="A9">
        <v>8</v>
      </c>
      <c r="B9" t="s">
        <v>71</v>
      </c>
      <c r="C9" s="23">
        <v>23355</v>
      </c>
      <c r="D9" s="23">
        <v>244</v>
      </c>
      <c r="E9" s="24">
        <f t="shared" si="0"/>
        <v>1.0447441661314495E-2</v>
      </c>
    </row>
    <row r="10" spans="1:5" x14ac:dyDescent="0.35">
      <c r="A10">
        <v>9</v>
      </c>
      <c r="B10" t="s">
        <v>72</v>
      </c>
      <c r="C10" s="23">
        <v>23430</v>
      </c>
      <c r="D10" s="23">
        <v>246</v>
      </c>
      <c r="E10" s="24">
        <f t="shared" si="0"/>
        <v>1.0499359795134442E-2</v>
      </c>
    </row>
    <row r="11" spans="1:5" x14ac:dyDescent="0.35">
      <c r="A11">
        <v>10</v>
      </c>
      <c r="B11" t="s">
        <v>73</v>
      </c>
      <c r="C11" s="23">
        <v>24430</v>
      </c>
      <c r="D11" s="23">
        <v>258</v>
      </c>
      <c r="E11" s="24">
        <f t="shared" si="0"/>
        <v>1.0560785918952108E-2</v>
      </c>
    </row>
    <row r="12" spans="1:5" x14ac:dyDescent="0.35">
      <c r="A12">
        <v>11</v>
      </c>
      <c r="B12" t="s">
        <v>74</v>
      </c>
      <c r="C12" s="23">
        <v>25177</v>
      </c>
      <c r="D12" s="23">
        <v>266</v>
      </c>
      <c r="E12" s="24">
        <f t="shared" si="0"/>
        <v>1.0565198395360844E-2</v>
      </c>
    </row>
    <row r="13" spans="1:5" x14ac:dyDescent="0.35">
      <c r="A13">
        <v>12</v>
      </c>
      <c r="B13" t="s">
        <v>75</v>
      </c>
      <c r="C13" s="23">
        <v>25467</v>
      </c>
      <c r="D13" s="23">
        <v>271</v>
      </c>
      <c r="E13" s="24">
        <f t="shared" si="0"/>
        <v>1.0641221973534377E-2</v>
      </c>
    </row>
    <row r="14" spans="1:5" x14ac:dyDescent="0.35">
      <c r="A14">
        <v>13</v>
      </c>
      <c r="B14" t="s">
        <v>76</v>
      </c>
      <c r="C14" s="23">
        <v>26524</v>
      </c>
      <c r="D14" s="23">
        <v>284</v>
      </c>
      <c r="E14" s="24">
        <f t="shared" si="0"/>
        <v>1.0707283969235409E-2</v>
      </c>
    </row>
    <row r="15" spans="1:5" x14ac:dyDescent="0.35">
      <c r="A15">
        <v>14</v>
      </c>
      <c r="B15" t="s">
        <v>77</v>
      </c>
      <c r="C15" s="23">
        <v>27287</v>
      </c>
      <c r="D15" s="23">
        <v>293</v>
      </c>
      <c r="E15" s="24">
        <f t="shared" si="0"/>
        <v>1.0737713929710119E-2</v>
      </c>
    </row>
    <row r="16" spans="1:5" x14ac:dyDescent="0.35">
      <c r="A16">
        <v>15</v>
      </c>
      <c r="B16" t="s">
        <v>78</v>
      </c>
      <c r="C16" s="23">
        <v>28410</v>
      </c>
      <c r="D16" s="23">
        <v>306</v>
      </c>
      <c r="E16" s="24">
        <f t="shared" si="0"/>
        <v>1.0770855332629356E-2</v>
      </c>
    </row>
    <row r="17" spans="1:7" x14ac:dyDescent="0.35">
      <c r="A17">
        <v>16</v>
      </c>
      <c r="B17" t="s">
        <v>79</v>
      </c>
      <c r="C17" s="23">
        <v>28406</v>
      </c>
      <c r="D17" s="23">
        <v>307</v>
      </c>
      <c r="E17" s="24">
        <f t="shared" si="0"/>
        <v>1.0807575864254031E-2</v>
      </c>
    </row>
    <row r="18" spans="1:7" x14ac:dyDescent="0.35">
      <c r="A18">
        <v>17</v>
      </c>
      <c r="B18" t="s">
        <v>80</v>
      </c>
      <c r="C18" s="23">
        <v>29293</v>
      </c>
      <c r="D18" s="23">
        <v>319</v>
      </c>
      <c r="E18" s="24">
        <f t="shared" si="0"/>
        <v>1.0889973713856553E-2</v>
      </c>
    </row>
    <row r="19" spans="1:7" x14ac:dyDescent="0.35">
      <c r="A19">
        <v>18</v>
      </c>
      <c r="B19" t="s">
        <v>81</v>
      </c>
      <c r="C19" s="23">
        <v>29908</v>
      </c>
      <c r="D19" s="23">
        <v>327</v>
      </c>
      <c r="E19" s="24">
        <f t="shared" si="0"/>
        <v>1.0933529490437341E-2</v>
      </c>
    </row>
    <row r="20" spans="1:7" x14ac:dyDescent="0.35">
      <c r="A20">
        <v>19</v>
      </c>
      <c r="B20" t="s">
        <v>82</v>
      </c>
      <c r="C20" s="23">
        <v>30051</v>
      </c>
      <c r="D20" s="23">
        <v>330</v>
      </c>
      <c r="E20" s="24">
        <f t="shared" si="0"/>
        <v>1.0981331736048717E-2</v>
      </c>
    </row>
    <row r="21" spans="1:7" x14ac:dyDescent="0.35">
      <c r="A21">
        <v>20</v>
      </c>
      <c r="B21" t="s">
        <v>83</v>
      </c>
      <c r="C21" s="23">
        <v>29943</v>
      </c>
      <c r="D21" s="23">
        <v>330</v>
      </c>
      <c r="E21" s="24">
        <f t="shared" si="0"/>
        <v>1.1020939785592626E-2</v>
      </c>
    </row>
    <row r="22" spans="1:7" ht="15" thickBot="1" x14ac:dyDescent="0.4"/>
    <row r="23" spans="1:7" ht="15" thickBot="1" x14ac:dyDescent="0.4">
      <c r="A23" t="s">
        <v>84</v>
      </c>
      <c r="G23" s="25" t="s">
        <v>52</v>
      </c>
    </row>
    <row r="24" spans="1:7" ht="15" thickBot="1" x14ac:dyDescent="0.4"/>
    <row r="25" spans="1:7" ht="15" thickBot="1" x14ac:dyDescent="0.4">
      <c r="A25" t="s">
        <v>85</v>
      </c>
      <c r="G25" s="25" t="s">
        <v>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51AF1-EA83-4281-B3BB-99C6DAF9B58B}">
  <dimension ref="A1:B14"/>
  <sheetViews>
    <sheetView workbookViewId="0"/>
  </sheetViews>
  <sheetFormatPr defaultRowHeight="14.5" x14ac:dyDescent="0.35"/>
  <cols>
    <col min="1" max="1" width="13.81640625" customWidth="1"/>
  </cols>
  <sheetData>
    <row r="1" spans="1:2" x14ac:dyDescent="0.35">
      <c r="A1" t="s">
        <v>54</v>
      </c>
    </row>
    <row r="3" spans="1:2" x14ac:dyDescent="0.35">
      <c r="A3" t="s">
        <v>2</v>
      </c>
      <c r="B3">
        <v>5400</v>
      </c>
    </row>
    <row r="4" spans="1:2" x14ac:dyDescent="0.35">
      <c r="A4" t="s">
        <v>45</v>
      </c>
      <c r="B4">
        <v>0.2</v>
      </c>
    </row>
    <row r="5" spans="1:2" x14ac:dyDescent="0.35">
      <c r="A5" t="s">
        <v>46</v>
      </c>
      <c r="B5">
        <v>6000</v>
      </c>
    </row>
    <row r="7" spans="1:2" x14ac:dyDescent="0.35">
      <c r="A7" t="s">
        <v>47</v>
      </c>
      <c r="B7">
        <f>B5*(1-B4)</f>
        <v>4800</v>
      </c>
    </row>
    <row r="8" spans="1:2" x14ac:dyDescent="0.35">
      <c r="A8" t="s">
        <v>48</v>
      </c>
      <c r="B8">
        <f>B3-B7</f>
        <v>600</v>
      </c>
    </row>
    <row r="10" spans="1:2" x14ac:dyDescent="0.35">
      <c r="A10" t="s">
        <v>55</v>
      </c>
    </row>
    <row r="11" spans="1:2" x14ac:dyDescent="0.35">
      <c r="A11" t="s">
        <v>56</v>
      </c>
    </row>
    <row r="12" spans="1:2" x14ac:dyDescent="0.35">
      <c r="A12" t="s">
        <v>57</v>
      </c>
    </row>
    <row r="14" spans="1:2" x14ac:dyDescent="0.35">
      <c r="A14" t="s">
        <v>58</v>
      </c>
    </row>
  </sheetData>
  <scenarios current="0">
    <scenario name="Solution" count="1" user="Gavin Hu" comment="Created by Gavin Hu on 11/16/2019">
      <inputCells r="B4" val="0.233333333333333"/>
    </scenario>
  </scenario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Data </vt:lpstr>
      <vt:lpstr>Questions</vt:lpstr>
      <vt:lpstr>Sparklines</vt:lpstr>
      <vt:lpstr>PivotChart</vt:lpstr>
      <vt:lpstr>LINEST and LOGEST</vt:lpstr>
      <vt:lpstr>Solver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Hu</dc:creator>
  <cp:lastModifiedBy>Kevin Zhu</cp:lastModifiedBy>
  <dcterms:created xsi:type="dcterms:W3CDTF">2019-11-14T02:20:36Z</dcterms:created>
  <dcterms:modified xsi:type="dcterms:W3CDTF">2019-11-20T20:59:21Z</dcterms:modified>
</cp:coreProperties>
</file>